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Rallycross\Prihlasky\Prihlasky_final_soubory\FINAL\"/>
    </mc:Choice>
  </mc:AlternateContent>
  <bookViews>
    <workbookView xWindow="0" yWindow="0" windowWidth="21570" windowHeight="8865" tabRatio="885" activeTab="1"/>
  </bookViews>
  <sheets>
    <sheet name="  Informacje o aplikacji" sheetId="15" r:id="rId1"/>
    <sheet name="Formularz wniosku-RX Sosnová" sheetId="3" r:id="rId2"/>
    <sheet name="Opłaty" sheetId="18" r:id="rId3"/>
    <sheet name="2D-CEZ-CR+PL+SR+CT+MC+RC-druk" sheetId="1" r:id="rId4"/>
    <sheet name="1D-CEZ+CR+PL+SR+CT+MC+RC-druk" sheetId="10" r:id="rId5"/>
    <sheet name="2D-CR+PL+SR+CT+MC+RC-druk" sheetId="11" r:id="rId6"/>
    <sheet name="1D-CR+PL+SR+CT+MC+RC-druk" sheetId="12" r:id="rId7"/>
    <sheet name="1D-WOLNY+MC+RC-druk" sheetId="13" r:id="rId8"/>
    <sheet name="1D-KLUBOVY+MC+RX-CUP-druk" sheetId="14" r:id="rId9"/>
    <sheet name="Listy" sheetId="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18" l="1"/>
  <c r="U18" i="18"/>
  <c r="O18" i="18"/>
  <c r="M18" i="18"/>
  <c r="G18" i="18"/>
  <c r="E18" i="18"/>
  <c r="W17" i="18"/>
  <c r="U17" i="18"/>
  <c r="O17" i="18"/>
  <c r="M17" i="18"/>
  <c r="G17" i="18"/>
  <c r="E17" i="18"/>
  <c r="W16" i="18"/>
  <c r="U16" i="18"/>
  <c r="O16" i="18"/>
  <c r="M16" i="18"/>
  <c r="G16" i="18"/>
  <c r="E16" i="18"/>
  <c r="W15" i="18"/>
  <c r="U15" i="18"/>
  <c r="O15" i="18"/>
  <c r="M15" i="18"/>
  <c r="G15" i="18"/>
  <c r="E15" i="18"/>
  <c r="W14" i="18"/>
  <c r="U14" i="18"/>
  <c r="O14" i="18"/>
  <c r="M14" i="18"/>
  <c r="G14" i="18"/>
  <c r="E14" i="18"/>
  <c r="W13" i="18"/>
  <c r="U13" i="18"/>
  <c r="O13" i="18"/>
  <c r="M13" i="18"/>
  <c r="G13" i="18"/>
  <c r="E13" i="18"/>
  <c r="W12" i="18"/>
  <c r="U12" i="18"/>
  <c r="O12" i="18"/>
  <c r="M12" i="18"/>
  <c r="G12" i="18"/>
  <c r="E12" i="18"/>
  <c r="W11" i="18"/>
  <c r="U11" i="18"/>
  <c r="O11" i="18"/>
  <c r="M11" i="18"/>
  <c r="G11" i="18"/>
  <c r="E11" i="18"/>
  <c r="W10" i="18"/>
  <c r="U10" i="18"/>
  <c r="O10" i="18"/>
  <c r="M10" i="18"/>
  <c r="G10" i="18"/>
  <c r="E10" i="18"/>
  <c r="W9" i="18"/>
  <c r="U9" i="18"/>
  <c r="O9" i="18"/>
  <c r="M9" i="18"/>
  <c r="G9" i="18"/>
  <c r="E9" i="18"/>
  <c r="W8" i="18"/>
  <c r="U8" i="18"/>
  <c r="O8" i="18"/>
  <c r="M8" i="18"/>
  <c r="G8" i="18"/>
  <c r="E8" i="18"/>
  <c r="W7" i="18"/>
  <c r="U7" i="18"/>
  <c r="O7" i="18"/>
  <c r="M7" i="18"/>
  <c r="G7" i="18"/>
  <c r="E7" i="18"/>
  <c r="W6" i="18"/>
  <c r="U6" i="18"/>
  <c r="O6" i="18"/>
  <c r="M6" i="18"/>
  <c r="G6" i="18"/>
  <c r="E6" i="18"/>
  <c r="F33" i="3" l="1"/>
  <c r="F30" i="3"/>
  <c r="F27" i="3"/>
  <c r="F23" i="3"/>
  <c r="F20" i="3"/>
  <c r="F17" i="3"/>
  <c r="B46" i="14" l="1"/>
  <c r="C45" i="14"/>
  <c r="B45" i="14"/>
  <c r="I44" i="14"/>
  <c r="B44" i="14"/>
  <c r="H41" i="14"/>
  <c r="C41" i="14"/>
  <c r="G39" i="14"/>
  <c r="D39" i="14"/>
  <c r="B39" i="14"/>
  <c r="I37" i="14"/>
  <c r="G37" i="14"/>
  <c r="D37" i="14"/>
  <c r="B37" i="14"/>
  <c r="B30" i="14"/>
  <c r="H29" i="14"/>
  <c r="B29" i="14"/>
  <c r="B28" i="14"/>
  <c r="B26" i="14"/>
  <c r="B25" i="14"/>
  <c r="C24" i="14"/>
  <c r="B23" i="14"/>
  <c r="H22" i="14"/>
  <c r="H20" i="14"/>
  <c r="B20" i="14"/>
  <c r="B19" i="14"/>
  <c r="B18" i="14"/>
  <c r="H17" i="14"/>
  <c r="G15" i="14"/>
  <c r="B15" i="14"/>
  <c r="B14" i="14"/>
  <c r="G13" i="14"/>
  <c r="B46" i="13"/>
  <c r="C45" i="13"/>
  <c r="B45" i="13"/>
  <c r="I44" i="13"/>
  <c r="B44" i="13"/>
  <c r="H41" i="13"/>
  <c r="C41" i="13"/>
  <c r="G39" i="13"/>
  <c r="D39" i="13"/>
  <c r="B39" i="13"/>
  <c r="I37" i="13"/>
  <c r="G37" i="13"/>
  <c r="D37" i="13"/>
  <c r="B37" i="13"/>
  <c r="B30" i="13"/>
  <c r="H29" i="13"/>
  <c r="B29" i="13"/>
  <c r="B28" i="13"/>
  <c r="B26" i="13"/>
  <c r="B25" i="13"/>
  <c r="C24" i="13"/>
  <c r="B23" i="13"/>
  <c r="H22" i="13"/>
  <c r="H20" i="13"/>
  <c r="B20" i="13"/>
  <c r="B19" i="13"/>
  <c r="B18" i="13"/>
  <c r="H17" i="13"/>
  <c r="G15" i="13"/>
  <c r="B15" i="13"/>
  <c r="B14" i="13"/>
  <c r="G13" i="13"/>
  <c r="B46" i="12"/>
  <c r="C45" i="12"/>
  <c r="B45" i="12"/>
  <c r="I44" i="12"/>
  <c r="B44" i="12"/>
  <c r="H41" i="12"/>
  <c r="C41" i="12"/>
  <c r="G39" i="12"/>
  <c r="D39" i="12"/>
  <c r="B39" i="12"/>
  <c r="I37" i="12"/>
  <c r="G37" i="12"/>
  <c r="D37" i="12"/>
  <c r="B37" i="12"/>
  <c r="B30" i="12"/>
  <c r="H29" i="12"/>
  <c r="B29" i="12"/>
  <c r="B28" i="12"/>
  <c r="B26" i="12"/>
  <c r="B25" i="12"/>
  <c r="C24" i="12"/>
  <c r="B23" i="12"/>
  <c r="H22" i="12"/>
  <c r="H20" i="12"/>
  <c r="B20" i="12"/>
  <c r="B19" i="12"/>
  <c r="B18" i="12"/>
  <c r="H17" i="12"/>
  <c r="G15" i="12"/>
  <c r="B15" i="12"/>
  <c r="B14" i="12"/>
  <c r="G13" i="12"/>
  <c r="B46" i="11"/>
  <c r="C45" i="11"/>
  <c r="B45" i="11"/>
  <c r="I44" i="11"/>
  <c r="B44" i="11"/>
  <c r="H41" i="11"/>
  <c r="C41" i="11"/>
  <c r="G39" i="11"/>
  <c r="D39" i="11"/>
  <c r="B39" i="11"/>
  <c r="I37" i="11"/>
  <c r="G37" i="11"/>
  <c r="D37" i="11"/>
  <c r="B37" i="11"/>
  <c r="B30" i="11"/>
  <c r="H29" i="11"/>
  <c r="B29" i="11"/>
  <c r="B28" i="11"/>
  <c r="B26" i="11"/>
  <c r="B25" i="11"/>
  <c r="C24" i="11"/>
  <c r="B23" i="11"/>
  <c r="H22" i="11"/>
  <c r="H20" i="11"/>
  <c r="B20" i="11"/>
  <c r="B19" i="11"/>
  <c r="B18" i="11"/>
  <c r="H17" i="11"/>
  <c r="G15" i="11"/>
  <c r="B15" i="11"/>
  <c r="B14" i="11"/>
  <c r="G13" i="11"/>
  <c r="B46" i="10"/>
  <c r="C45" i="10"/>
  <c r="B45" i="10"/>
  <c r="I44" i="10"/>
  <c r="B44" i="10"/>
  <c r="H41" i="10"/>
  <c r="C41" i="10"/>
  <c r="G39" i="10"/>
  <c r="D39" i="10"/>
  <c r="B39" i="10"/>
  <c r="I37" i="10"/>
  <c r="G37" i="10"/>
  <c r="D37" i="10"/>
  <c r="B37" i="10"/>
  <c r="B30" i="10"/>
  <c r="H29" i="10"/>
  <c r="B29" i="10"/>
  <c r="B28" i="10"/>
  <c r="B26" i="10"/>
  <c r="B25" i="10"/>
  <c r="C24" i="10"/>
  <c r="B23" i="10"/>
  <c r="H22" i="10"/>
  <c r="H20" i="10"/>
  <c r="B20" i="10"/>
  <c r="B19" i="10"/>
  <c r="B18" i="10"/>
  <c r="H17" i="10"/>
  <c r="G15" i="10"/>
  <c r="B15" i="10"/>
  <c r="B14" i="10"/>
  <c r="G13" i="10"/>
  <c r="H41" i="1"/>
  <c r="C41" i="1"/>
  <c r="I37" i="1"/>
  <c r="G39" i="1"/>
  <c r="C45" i="1"/>
  <c r="I44" i="1"/>
  <c r="B46" i="1"/>
  <c r="B45" i="1"/>
  <c r="B44" i="1"/>
  <c r="D39" i="1"/>
  <c r="B39" i="1"/>
  <c r="G37" i="1"/>
  <c r="D37" i="1"/>
  <c r="B37" i="1"/>
  <c r="H29" i="1"/>
  <c r="H22" i="1"/>
  <c r="H20" i="1"/>
  <c r="H17" i="1"/>
  <c r="G15" i="1"/>
  <c r="G13" i="1"/>
  <c r="B26" i="1"/>
  <c r="C24" i="1"/>
  <c r="B30" i="1"/>
  <c r="B29" i="1"/>
  <c r="B28" i="1"/>
  <c r="B25" i="1"/>
  <c r="B23" i="1"/>
  <c r="B20" i="1"/>
  <c r="B19" i="1"/>
  <c r="B18" i="1"/>
  <c r="B15" i="1"/>
  <c r="B14" i="1" l="1"/>
  <c r="B16" i="12" l="1"/>
  <c r="B16" i="11"/>
  <c r="B16" i="1"/>
  <c r="B16" i="14"/>
  <c r="B16" i="10"/>
  <c r="B16" i="13"/>
</calcChain>
</file>

<file path=xl/comments1.xml><?xml version="1.0" encoding="utf-8"?>
<comments xmlns="http://schemas.openxmlformats.org/spreadsheetml/2006/main">
  <authors>
    <author>Uživatel systému Windows</author>
  </authors>
  <commentList>
    <comment ref="A55" authorId="0" shapeId="0">
      <text>
        <r>
          <rPr>
            <b/>
            <sz val="9"/>
            <color indexed="81"/>
            <rFont val="Tahoma"/>
            <family val="2"/>
            <charset val="238"/>
          </rPr>
          <t>Wskaż, po której stronie opuścisz - czy to z krótszej, czy dłuższej strony. Jeśli obie strony są takie same, nie trzeba podawać.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>Wskaż, z czego składa się twoje tło (np. Furgonetka, miejsce sypialne, samochód wyścigowy + namiot 6 x 3 m)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<sst xmlns="http://schemas.openxmlformats.org/spreadsheetml/2006/main" count="699" uniqueCount="313">
  <si>
    <t>FIA - CENTRAL EUROPEAN ZONE</t>
  </si>
  <si>
    <t xml:space="preserve">E-mail:  </t>
  </si>
  <si>
    <t>prihlasky@auctor-racing.cz</t>
  </si>
  <si>
    <t>PODPIS</t>
  </si>
  <si>
    <t xml:space="preserve">A.S.N. (Visa Stamp):  </t>
  </si>
  <si>
    <t>4x4</t>
  </si>
  <si>
    <t>Telefon:</t>
  </si>
  <si>
    <t>www:</t>
  </si>
  <si>
    <t xml:space="preserve">E-mail: </t>
  </si>
  <si>
    <t>Model</t>
  </si>
  <si>
    <t>Model:</t>
  </si>
  <si>
    <t>Turbo:</t>
  </si>
  <si>
    <t>COVID-Termín:</t>
  </si>
  <si>
    <t>SOSNOVÁ</t>
  </si>
  <si>
    <t>AUCTOR Racing s.r.o.</t>
  </si>
  <si>
    <t>Vinařice 126, Dobrovice 29441</t>
  </si>
  <si>
    <t>+420 606 611 485</t>
  </si>
  <si>
    <t>E-mail</t>
  </si>
  <si>
    <t>Super Cars</t>
  </si>
  <si>
    <t>Super Cars Light</t>
  </si>
  <si>
    <t>Super 1600</t>
  </si>
  <si>
    <t>National 1600</t>
  </si>
  <si>
    <t>STC + 2000</t>
  </si>
  <si>
    <t>STC - 2000</t>
  </si>
  <si>
    <t>STC - 1600</t>
  </si>
  <si>
    <t>HA - 1600</t>
  </si>
  <si>
    <t>HA + 1600</t>
  </si>
  <si>
    <t>HA 4 x 4</t>
  </si>
  <si>
    <t>Kartcross</t>
  </si>
  <si>
    <t>SC CUP</t>
  </si>
  <si>
    <t>S 4 x 4</t>
  </si>
  <si>
    <t>S 1600+</t>
  </si>
  <si>
    <t xml:space="preserve">S 1600 </t>
  </si>
  <si>
    <t>S 1400</t>
  </si>
  <si>
    <t>N 1600+</t>
  </si>
  <si>
    <t xml:space="preserve">N 1600 </t>
  </si>
  <si>
    <t>N 1400</t>
  </si>
  <si>
    <t>Škoda CUP</t>
  </si>
  <si>
    <t>MC - MASCOM CUP</t>
  </si>
  <si>
    <t>RX Rallycross CUP</t>
  </si>
  <si>
    <t>německá</t>
  </si>
  <si>
    <t>holandská</t>
  </si>
  <si>
    <t>belgická</t>
  </si>
  <si>
    <t>srbská</t>
  </si>
  <si>
    <t>kosovská</t>
  </si>
  <si>
    <t>chorvatská</t>
  </si>
  <si>
    <t>albánská</t>
  </si>
  <si>
    <t>bosenská</t>
  </si>
  <si>
    <t>makedónská</t>
  </si>
  <si>
    <t>maltská</t>
  </si>
  <si>
    <t>černohorská</t>
  </si>
  <si>
    <t>San Marino</t>
  </si>
  <si>
    <t>Škoda</t>
  </si>
  <si>
    <t>VW</t>
  </si>
  <si>
    <t>Audi</t>
  </si>
  <si>
    <t>anglická</t>
  </si>
  <si>
    <t>dánská</t>
  </si>
  <si>
    <t>švédská</t>
  </si>
  <si>
    <t>finská</t>
  </si>
  <si>
    <t>norská</t>
  </si>
  <si>
    <t>ruská</t>
  </si>
  <si>
    <t>ukrajinská</t>
  </si>
  <si>
    <t>francouzská</t>
  </si>
  <si>
    <t>španělská</t>
  </si>
  <si>
    <t>portugalská</t>
  </si>
  <si>
    <t>švýcarská</t>
  </si>
  <si>
    <t>bulharská</t>
  </si>
  <si>
    <t>rumunská</t>
  </si>
  <si>
    <t>turecká</t>
  </si>
  <si>
    <t>CEZ + RX Rallycross CUP</t>
  </si>
  <si>
    <t>MČR + RX Rallcross CUP</t>
  </si>
  <si>
    <t>ČTHA + RX Rallycross CUP</t>
  </si>
  <si>
    <t>BMW</t>
  </si>
  <si>
    <t>Opel</t>
  </si>
  <si>
    <t>Mercedes</t>
  </si>
  <si>
    <t>Mazda</t>
  </si>
  <si>
    <t>Honda</t>
  </si>
  <si>
    <t>Toyota</t>
  </si>
  <si>
    <t>Suzuki</t>
  </si>
  <si>
    <t>Yamaha</t>
  </si>
  <si>
    <t>Fiat</t>
  </si>
  <si>
    <t>Hyunday</t>
  </si>
  <si>
    <t>Kia</t>
  </si>
  <si>
    <t>Ford</t>
  </si>
  <si>
    <t>Citroen</t>
  </si>
  <si>
    <t>Peugeot</t>
  </si>
  <si>
    <t>Seat</t>
  </si>
  <si>
    <t>Chevrolet</t>
  </si>
  <si>
    <t>Lancia</t>
  </si>
  <si>
    <t>Lada</t>
  </si>
  <si>
    <t>MG</t>
  </si>
  <si>
    <t>Mini</t>
  </si>
  <si>
    <t>Mitsubishi</t>
  </si>
  <si>
    <t>Nissan</t>
  </si>
  <si>
    <t>Porsche</t>
  </si>
  <si>
    <t>Saab</t>
  </si>
  <si>
    <t>Subaru</t>
  </si>
  <si>
    <t>Volvo</t>
  </si>
  <si>
    <t>MASCOM CUP</t>
  </si>
  <si>
    <t>ČTHV</t>
  </si>
  <si>
    <t>RX CUP</t>
  </si>
  <si>
    <t>P.č.</t>
  </si>
  <si>
    <t>2 - 4</t>
  </si>
  <si>
    <t xml:space="preserve">4 - 6 </t>
  </si>
  <si>
    <t>6 - 8</t>
  </si>
  <si>
    <t>8 - 10</t>
  </si>
  <si>
    <t>Livestream</t>
  </si>
  <si>
    <t>MASCOM CUP + RX CUP SOSNOVÁ</t>
  </si>
  <si>
    <t>E-mail*</t>
  </si>
  <si>
    <t>RX CUP + RX CUP</t>
  </si>
  <si>
    <t>Informacje do wypełnienia wniosku</t>
  </si>
  <si>
    <t>Inne arkusze oznaczone 2D, 1D - CEZ, MČR - zostaną wykorzystane po zakończeniu wstępnych zgłoszeń zgodnie z wersją wyścigu, która zostanie ogłoszona. Jest to standardowy formularz zgłoszeniowy, który zespół drukuje, podpisuje i wysyła do organizatora, a następnie przekazuje go fizycznie podczas wyścigu.</t>
  </si>
  <si>
    <t>2D = dwudniowy wyścig</t>
  </si>
  <si>
    <t>1D = jednodniowy wyścig</t>
  </si>
  <si>
    <t>CEZ - Central Europe Zone - zóna střední Evropy, MČR - Mistrzostwa CZE, itd….</t>
  </si>
  <si>
    <t>Lista - „Listy” - arkusz pomocniczy dla potrzeb funkcjonalnych formularza</t>
  </si>
  <si>
    <t>Wszystkie dane oznaczone gwiazdką - * muszą zostać wypełnione, inaczej aplikacja nie zostanie przyjęta</t>
  </si>
  <si>
    <t>Formularz jest ustawiony na wstępnie przygotowaną listę odpowiedzi dla niektórych punktów, dla niektórych odpowiedzi są zapisywane bezpośrednio. Jeśli oferowana odpowiedź Ci nie odpowiada, napisz odpowiedź w następnej komórce lub napisz na prihlasky@auctor-racing.cz lub zadzwoń pod numer +420606611485</t>
  </si>
  <si>
    <t>Uwaga:Listy rozwijane odpowiedzi mogą nie działać poprawnie z niektórymi wersjami programu Excel - w takim przypadku wpisz wartości w polach i po pojawieniu się komunikatu, że odpowiedź nie odpowiada liście odpowiedzi, podaj tak. Proszę odpowiedzieć tak krótko, jak to możliwe, tak, nie, proszę wyjaśnić, nie rozumiem pytania.</t>
  </si>
  <si>
    <t>INFORMACJE na temat niektórych pól w celu wypełnienia formularza</t>
  </si>
  <si>
    <t>Same - drużyna - jeździec</t>
  </si>
  <si>
    <t>Tworzona jest funkcja, która po zaznaczeniu opcji TAK kopiuje dane wyświetlane zawodnikowi, aby nie musiały być ponownie wyświetlane zawodnikowi. Jeśli NIE, możliwe jest ponowne zapisanie danych, a funkcja kopiowania zostanie zastąpiona.</t>
  </si>
  <si>
    <t>Mistrzostwa - CUP</t>
  </si>
  <si>
    <t>Klasa</t>
  </si>
  <si>
    <t xml:space="preserve">W przypadku startu w większej liczbie wyścigów, należy podać podział wyższy - tj. z wyższego poziomu mistrzostw. Gdyby ktoś chciał przejść do dwóch dywizji w ramach RX CUP, byłoby to rozwiązane operacyjnie z promotorem serii.
</t>
  </si>
  <si>
    <t>Długość składu + szerokość składu + wyjście ze składu</t>
  </si>
  <si>
    <t>Podaj dokładne wymiary tła, pozycja zespołów w obszarze zostanie odpowiednio zaplanowana. W Sosnová nie ma systemu rezerwacji, a przy większej liczbie zespołów konieczne jest koordynowanie ich lokalizacji.</t>
  </si>
  <si>
    <t>Uwaga dotycząca depozytu</t>
  </si>
  <si>
    <t>Podaj, z czego składa się twoje tło. Limit dla autobusów i ciężarówek powinien wynosić 8 x 13 metrów, a dla furgonetek i samochodów kempingowych z piwnicą to 8 x 6-8 metrów. Jeśli tło jest większe, można „ukryć się” pod dwoma zespołami, ale musimy wiedzieć, jak je przygotować w magazynie.</t>
  </si>
  <si>
    <t>Dodatkowe informacje do aplikacji !!!!</t>
  </si>
  <si>
    <t>DANE DO WYPEŁNIENIA</t>
  </si>
  <si>
    <t>MIEJSCE</t>
  </si>
  <si>
    <t>DATA:</t>
  </si>
  <si>
    <t>ORGANIZATOR</t>
  </si>
  <si>
    <t>I.Termin zgloseń</t>
  </si>
  <si>
    <t>II.Termin zgloseń</t>
  </si>
  <si>
    <t>Imię:</t>
  </si>
  <si>
    <t>Adres:</t>
  </si>
  <si>
    <t>Numer tel.:</t>
  </si>
  <si>
    <t>TERMIN ZGŁOSZENIA</t>
  </si>
  <si>
    <t>Wniosek należy wysłać do organizatora:</t>
  </si>
  <si>
    <t>Jeździec - Imię*</t>
  </si>
  <si>
    <t>Data urodzenia*</t>
  </si>
  <si>
    <t>Narodowość*</t>
  </si>
  <si>
    <t>Adres*</t>
  </si>
  <si>
    <t>Narodowość</t>
  </si>
  <si>
    <t>Numer telefonu*</t>
  </si>
  <si>
    <t>Zespół - nazwa zespołu - nazwa*</t>
  </si>
  <si>
    <t>Chcę fakturę</t>
  </si>
  <si>
    <t>Strona internetowa</t>
  </si>
  <si>
    <t>Klasa*</t>
  </si>
  <si>
    <t>Marka</t>
  </si>
  <si>
    <t>Numer początkowy*</t>
  </si>
  <si>
    <t>Objętość (cc)</t>
  </si>
  <si>
    <t>4 x 4 - TAK / NIE*</t>
  </si>
  <si>
    <t>Turbo - TAK / NIE*</t>
  </si>
  <si>
    <t>Wydajność</t>
  </si>
  <si>
    <t>Same - Zespół - jeździec</t>
  </si>
  <si>
    <t>Numer homologacji FIA *</t>
  </si>
  <si>
    <t>Numer prawa jazdy*</t>
  </si>
  <si>
    <t>Numer licencji zespołu *</t>
  </si>
  <si>
    <t xml:space="preserve">Numer sportowy Pass </t>
  </si>
  <si>
    <t>Data złożenia wniosku *</t>
  </si>
  <si>
    <t>Depo szerokość*</t>
  </si>
  <si>
    <t>Depo długość *</t>
  </si>
  <si>
    <t>Depo wyjście*</t>
  </si>
  <si>
    <t>Depo uwaga*</t>
  </si>
  <si>
    <t xml:space="preserve">6. Czy Twój zespół wziąłby udział w wyścigu, gdyby ze względu na przepisy rządowe liczba osób w okolicy była ograniczona w trybie wyścigu rano i po południu? Oznacza to, na przykład, 8:00 - 13:00 pierwsza grupa, 14: 00-19: 00 druga grupa. Grupa 50-60 jeźdźców. 30 minut treningu, 3 kwalifikacje i wyścigi finałowe wystarczą na 5 - 5,5 godziny, w tym 15 minut z każdej godziny na holowanie. *
</t>
  </si>
  <si>
    <t>TAK</t>
  </si>
  <si>
    <t>NIE</t>
  </si>
  <si>
    <t>CEZ - FIA Mistrzovstw</t>
  </si>
  <si>
    <t>MPRC - Mistrzovstw Polski</t>
  </si>
  <si>
    <t>ČTHA - Czeskie trofeum HA</t>
  </si>
  <si>
    <t>TAK - 100,- Kč</t>
  </si>
  <si>
    <t>TAK - 200,- Kč</t>
  </si>
  <si>
    <t>TAK - 300,- Kč a více</t>
  </si>
  <si>
    <t>dłużej</t>
  </si>
  <si>
    <t>krótszy</t>
  </si>
  <si>
    <t>Depo wyjście</t>
  </si>
  <si>
    <t>Zegar testowy</t>
  </si>
  <si>
    <t>Mistrzovstwa - CUP</t>
  </si>
  <si>
    <t>TAK - NIE</t>
  </si>
  <si>
    <t>Czeski</t>
  </si>
  <si>
    <t>Słowacki</t>
  </si>
  <si>
    <t>Polski</t>
  </si>
  <si>
    <t>Austriacki</t>
  </si>
  <si>
    <t>Węgierski</t>
  </si>
  <si>
    <t>Włoski</t>
  </si>
  <si>
    <t>Słoweński</t>
  </si>
  <si>
    <t>Wymień tylko dane w arkuszu - „Formularz wniosku-RX Sosnová”</t>
  </si>
  <si>
    <t>Mistrzostw - CUP*</t>
  </si>
  <si>
    <t>CEZ - Mistrzovstw FIA-CEZ - zaznacz jeźdźców wchodzących do rejonów zadeklarowanych w CEZ                                                                                  MČR - zaznacz jeźdźców jeżdżących w dywizjach ogłoszonych tylko na Mistrzostw Czech - np. National 1600                                                                                   MPRC - zaznacz jeźdźców jeżdżących w dywizjach ogłoszonych tylko w Mistrzostw Polski (RWD+SC CUP)                                                                                                                    CEZ, MČR lub ČTHA + RX CUP - zaznacz jeźdźców, którzy będą jeździć w danym wyścigu lub trofeum, a także będą jeździć w RX CUP</t>
  </si>
  <si>
    <t>MČR - Mistrzovstw CZE</t>
  </si>
  <si>
    <t>MSR - Mistrzovstw SR</t>
  </si>
  <si>
    <t>Dni</t>
  </si>
  <si>
    <t>26. - 27. 6. 2021</t>
  </si>
  <si>
    <t>Dodatkowe informacje do aplikacji - Rallycross SOSNOVÁ 2021</t>
  </si>
  <si>
    <t>1. Czy Twój zespół wziąłby udział w wyścigu rallycrossowym w Sosnowej, gdyby musiał wyjechać bez kibiców z powodu działań rządu? *</t>
  </si>
  <si>
    <t xml:space="preserve">2. Czy Twój zespół zaakceptowałby podwyższenie depozytu na wyścig? Przychody ze standardowej opłaty startowej nie pokryłyby wszystkich kosztów wyścigu.*
</t>
  </si>
  <si>
    <t>3. Jaki jest Twój akceptowalny wzrost udziału w wyścigu (0 - 100%, dostosuję się do większości)? *</t>
  </si>
  <si>
    <t>4. Ilu członków musi mieć Twój zespół przynajmniej w przypadku większego ograniczenia liczby osób na terenie? *</t>
  </si>
  <si>
    <t>5. Jeśli istnieje możliwość zorganizowania wyścigu, ale warunkiem uczestnictwa będzie test PCR, czy Twój zespół weźmie udział? *</t>
  </si>
  <si>
    <t xml:space="preserve">7. Czy Twój zespół byłby zainteresowany transmisją na żywo z wyścigu?
</t>
  </si>
  <si>
    <t>8. Czy Twój zespół będzie obsługiwał transmisje na żywo?*</t>
  </si>
  <si>
    <t>9. Czy Twój zespół był zainteresowany preferencyjną promocją grupy i jej partnerów podczas transmisji na żywo (na przykład karta kierowcy z logo partnerów, karta zespołu z partnerami wymienionymi jako partner wyścigu, zespół lub film promocyjny w bloku reklam wideo)?</t>
  </si>
  <si>
    <t>10. Gdyby wyścig odbywał się bez kibiców, czy poczęstunek zapewniony przez organizatora pomógłby Twojemu zespołowi, czy zapewnisz sobie sam? *</t>
  </si>
  <si>
    <t>11. Czy Twój zespół ma możliwość zabezpieczenia własnej elektrowni? Organizator wyścigu jako najemca kompleksu nie jest w stanie zagwarantować jakościowego połączenia przez cały czas trwania wyścigu i zaleca ekipom zabezpieczenie własnego. Będzie można połączyć się z siecią.*</t>
  </si>
  <si>
    <t>12. Czy Twój zespół ma prysznic? Z pilnych powodów nie będzie możliwe korzystanie podczas wyścigu z zadaszonych trybun wraz z całym wyposażeniem tj. Głównymi prysznicami i toaletami. Konieczne będzie zapewnienie mobilnych toalet i pryszniców.</t>
  </si>
  <si>
    <t xml:space="preserve">13. Gdyby organizacja wyścigu nie była możliwa ze względu na różne środki (liczebne, higieniczne itp.), Lub gdyby do wyścigu zgłosiło się niewielu zawodników, czy Wasza drużyna skorzystałaby z okazji, aby przetestować i pomogła organizatorowi zmniejszyć straty w przygotowaniu wyścig i płatne zaliczki? *
</t>
  </si>
  <si>
    <t>14. Ile czasu Twój zespół potrzebuje przynajmniej na testy? *</t>
  </si>
  <si>
    <t xml:space="preserve">15. Jaka jest dopuszczalna kwota za test dla Ciebie?*
</t>
  </si>
  <si>
    <t>Dostosuję się do większości</t>
  </si>
  <si>
    <t>TAK,wyślij ofertę</t>
  </si>
  <si>
    <t>Občerstvení</t>
  </si>
  <si>
    <t>TAK, w całości</t>
  </si>
  <si>
    <t>NIE, jesteśmy samowystarczalni</t>
  </si>
  <si>
    <t>ZAWSZE go używamy częściowo</t>
  </si>
  <si>
    <t>Elektro</t>
  </si>
  <si>
    <t>TAK, możemy również łączyć się z innymi</t>
  </si>
  <si>
    <t>Renault</t>
  </si>
  <si>
    <t>ZÁVOD</t>
  </si>
  <si>
    <t>Dny</t>
  </si>
  <si>
    <t>Pojištění</t>
  </si>
  <si>
    <t>VOLNÝ ZÁVOD</t>
  </si>
  <si>
    <t>PODANIE</t>
  </si>
  <si>
    <t>PUCHARY KLUBOVE - RALLYCROSS</t>
  </si>
  <si>
    <t>WOLNY WYŚCIG - RALLYCROSS + MASCOM CUP + RX CUP SOSNOVÁ</t>
  </si>
  <si>
    <t>WOLNY WYŚCIG + PUCHARY KLUBOVE - RALLYCROSS</t>
  </si>
  <si>
    <t>MISTRZOSTWA CZE</t>
  </si>
  <si>
    <t>MČR, ČTHA - RALLYCROSS + MASCOM CUP + RX CUP SOSNOVÁ</t>
  </si>
  <si>
    <t>CEZ, MČR, MPRC, MSR, ČTHA - RALLYCROSS + MASCOM CUP + RX CUP SOSNOVÁ</t>
  </si>
  <si>
    <t>NAZVA ZAWODNIKA</t>
  </si>
  <si>
    <t>KIEROWCA</t>
  </si>
  <si>
    <t>Nazwa:</t>
  </si>
  <si>
    <t xml:space="preserve">Narodowość:  </t>
  </si>
  <si>
    <t>Data urodzenia:</t>
  </si>
  <si>
    <t>Puchar:</t>
  </si>
  <si>
    <t>Klasa:</t>
  </si>
  <si>
    <t>NUMERY LICNCJI</t>
  </si>
  <si>
    <t>Zawodnik:</t>
  </si>
  <si>
    <t>Kierowca:</t>
  </si>
  <si>
    <t>Data:</t>
  </si>
  <si>
    <t>Marka:</t>
  </si>
  <si>
    <t>Nr karty sportovej:</t>
  </si>
  <si>
    <t>Nr homologacji FIA:</t>
  </si>
  <si>
    <t>Masa:</t>
  </si>
  <si>
    <t>Masa</t>
  </si>
  <si>
    <t>Objętość(cc):</t>
  </si>
  <si>
    <t>Depo szerokość:</t>
  </si>
  <si>
    <t>Depo długość:</t>
  </si>
  <si>
    <t>Depo wyjście:</t>
  </si>
  <si>
    <t>Depo uwaga:</t>
  </si>
  <si>
    <t>Faktura:</t>
  </si>
  <si>
    <t>Niżej podpisani zaświadczają, że podane informacje są prawdziwe, że są świadomi postanowień Norm</t>
  </si>
  <si>
    <t>propozycje Międzynarodowych Mistrzostw Republiki Czeskiej i przedłożenie do ISC - FIA, NSR, specjalne</t>
  </si>
  <si>
    <t>przepisy, a także wszelkie wydane przepisy wykonawcze.</t>
  </si>
  <si>
    <t>Wydajność:</t>
  </si>
  <si>
    <t>Numer poczatkowy:</t>
  </si>
  <si>
    <t>FORMULARZ ZGŁOSZENIOWY -  - RALLYCROSS SOSNOVÁ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</si>
  <si>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DZIĘKUJEMY ZA ZROZUMIENIE</t>
  </si>
  <si>
    <t xml:space="preserve">Przeczytaj uważnie pytania, twoje odpowiedzi są bardzo ważne dla organizatorów. Mają ogromny wpływ na organizacyjną i finansową stronę wyścigu. Ponieważ organizator nie jest właścicielem toru i wynajmuje go na wyścig, wszystko trzeba zaplanować z wyprzedzeniem i nie ma zbyt wiele miejsca na improwizację.
</t>
  </si>
  <si>
    <t>FREE RACE</t>
  </si>
  <si>
    <r>
      <t>Lista - "</t>
    </r>
    <r>
      <rPr>
        <b/>
        <sz val="12"/>
        <color rgb="FF00B050"/>
        <rFont val="Arial"/>
        <family val="2"/>
        <charset val="238"/>
      </rPr>
      <t>ENTRY FEE SIMULATION</t>
    </r>
    <r>
      <rPr>
        <b/>
        <sz val="12"/>
        <rFont val="Arial"/>
        <family val="2"/>
        <charset val="238"/>
      </rPr>
      <t xml:space="preserve">" - tabela poglądowa z podziałem kwot na całkowity wkład do zakładu (depozyt, ubezpieczenie, usługi).
</t>
    </r>
  </si>
  <si>
    <t>RWD CUP</t>
  </si>
  <si>
    <t>Poplatky - Fees - Opłaty - Rallycross Sosnová - 26. - 27. 6. 2021</t>
  </si>
  <si>
    <t>Kč</t>
  </si>
  <si>
    <t>Euro</t>
  </si>
  <si>
    <t>Zloty - dla informacji</t>
  </si>
  <si>
    <t>Vklad do závodu</t>
  </si>
  <si>
    <t>Placeno převodem Vklad + Pojištění</t>
  </si>
  <si>
    <t>Placeno při admin. přejímce - Služby</t>
  </si>
  <si>
    <t>Poplatky VŠE Vklad Pojištění Služby</t>
  </si>
  <si>
    <t>RACE</t>
  </si>
  <si>
    <t>Day</t>
  </si>
  <si>
    <t>Entry fee</t>
  </si>
  <si>
    <t>Insurance</t>
  </si>
  <si>
    <t>Paid by bank transfer Entry fee + Insurance</t>
  </si>
  <si>
    <t>Paid at the administrative acceptance - services</t>
  </si>
  <si>
    <t>Fees ALL Entry fee Insurance Services</t>
  </si>
  <si>
    <t>WYŚCIGI</t>
  </si>
  <si>
    <t>Wpisowe</t>
  </si>
  <si>
    <t>Ubezpieczenie</t>
  </si>
  <si>
    <t>Płatne przelewem  Wpisove + Ubezpieczenie</t>
  </si>
  <si>
    <t>Placeno při admin. přejímce usługi</t>
  </si>
  <si>
    <t>Opłaty WSZYSTKO Wpisove Ubezpieczenie usługi</t>
  </si>
  <si>
    <t>CEZ+MČR+MPRC+MSR+MR</t>
  </si>
  <si>
    <t>Uvedené ceny jsou s DPH</t>
  </si>
  <si>
    <t>The listed prices include VAT</t>
  </si>
  <si>
    <t>VÝBĚR Z ŘÁDŮ</t>
  </si>
  <si>
    <t>POPLATKY AS AČR</t>
  </si>
  <si>
    <r>
      <t xml:space="preserve">18. Jednotný max. </t>
    </r>
    <r>
      <rPr>
        <b/>
        <sz val="12"/>
        <color theme="1"/>
        <rFont val="Arial-BoldMT"/>
      </rPr>
      <t>vklad za jedno vozidlo (bez DPH a pojištění)</t>
    </r>
  </si>
  <si>
    <t>Rallycross € 200</t>
  </si>
  <si>
    <t>Autocross 3.000</t>
  </si>
  <si>
    <r>
      <t xml:space="preserve">Částky vkladů jsou maximální. Jejich výše může být pro jednotlivé skupiny jezdců nebo vozidel při </t>
    </r>
    <r>
      <rPr>
        <sz val="12"/>
        <color theme="1"/>
        <rFont val="Arial"/>
        <family val="2"/>
        <charset val="238"/>
      </rPr>
      <t>jednom podniku rozdílná.</t>
    </r>
  </si>
  <si>
    <t>8. Pojištění odpovědnosti účastníka závodu</t>
  </si>
  <si>
    <r>
      <t xml:space="preserve">8.3 </t>
    </r>
    <r>
      <rPr>
        <sz val="12"/>
        <color theme="1"/>
        <rFont val="Arial"/>
        <family val="2"/>
        <charset val="238"/>
      </rPr>
      <t>Závody na okruhu, rallycross, autocross</t>
    </r>
  </si>
  <si>
    <t>1 den</t>
  </si>
  <si>
    <t>2 dny</t>
  </si>
  <si>
    <t>3 dny</t>
  </si>
  <si>
    <t xml:space="preserve">regionální (volné) závody </t>
  </si>
  <si>
    <t xml:space="preserve">mistrovství ČR </t>
  </si>
  <si>
    <t xml:space="preserve">ME, MS </t>
  </si>
  <si>
    <t>SELECTION OF ORDER</t>
  </si>
  <si>
    <t>FEES AS AČR</t>
  </si>
  <si>
    <t>18. Single max. Deposit for one vehicle (excluding VAT and insurance)</t>
  </si>
  <si>
    <t>Deposit amounts are maximum. Their amount may be different for individual groups of drivers or vehicles in one company.</t>
  </si>
  <si>
    <t>8. Liability insurance of the race participant</t>
  </si>
  <si>
    <r>
      <t xml:space="preserve">8.3 </t>
    </r>
    <r>
      <rPr>
        <sz val="12"/>
        <color theme="1"/>
        <rFont val="Arial"/>
        <family val="2"/>
        <charset val="238"/>
      </rPr>
      <t>Hill climb, rallycross, autocross</t>
    </r>
  </si>
  <si>
    <t>1 day</t>
  </si>
  <si>
    <t>2 days</t>
  </si>
  <si>
    <t>3 days</t>
  </si>
  <si>
    <t>regional (free) races</t>
  </si>
  <si>
    <t>Czech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</si>
</sst>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00,000,000,000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name val="Arial"/>
      <family val="2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6"/>
      <name val="Arial"/>
      <family val="2"/>
      <charset val="238"/>
    </font>
    <font>
      <sz val="11"/>
      <color rgb="FF0070C0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28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-BoldMT"/>
    </font>
    <font>
      <b/>
      <sz val="12"/>
      <color theme="1"/>
      <name val="Arial"/>
      <family val="2"/>
      <charset val="238"/>
    </font>
    <font>
      <b/>
      <sz val="12"/>
      <color theme="1"/>
      <name val="Arial-BoldMT"/>
    </font>
    <font>
      <sz val="12"/>
      <color theme="1"/>
      <name val="Arial"/>
      <family val="2"/>
      <charset val="238"/>
    </font>
    <font>
      <sz val="12"/>
      <color theme="1"/>
      <name val="ArialM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3" fillId="0" borderId="0"/>
    <xf numFmtId="0" fontId="1" fillId="0" borderId="0"/>
  </cellStyleXfs>
  <cellXfs count="298">
    <xf numFmtId="0" fontId="0" fillId="0" borderId="0" xfId="0"/>
    <xf numFmtId="0" fontId="0" fillId="0" borderId="0" xfId="0" applyBorder="1"/>
    <xf numFmtId="0" fontId="6" fillId="0" borderId="2" xfId="0" applyFont="1" applyBorder="1"/>
    <xf numFmtId="0" fontId="4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0" xfId="0" applyFont="1"/>
    <xf numFmtId="0" fontId="6" fillId="0" borderId="4" xfId="0" applyFont="1" applyBorder="1"/>
    <xf numFmtId="0" fontId="7" fillId="0" borderId="0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left" vertical="top"/>
    </xf>
    <xf numFmtId="0" fontId="8" fillId="0" borderId="0" xfId="0" applyFont="1" applyBorder="1"/>
    <xf numFmtId="0" fontId="6" fillId="0" borderId="6" xfId="0" applyFont="1" applyBorder="1"/>
    <xf numFmtId="0" fontId="6" fillId="0" borderId="1" xfId="0" applyFont="1" applyBorder="1"/>
    <xf numFmtId="0" fontId="12" fillId="0" borderId="0" xfId="0" applyFont="1" applyBorder="1"/>
    <xf numFmtId="0" fontId="12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0" xfId="0" applyFont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2" xfId="0" applyBorder="1"/>
    <xf numFmtId="0" fontId="6" fillId="0" borderId="4" xfId="0" applyFont="1" applyBorder="1" applyAlignment="1">
      <alignment vertical="top"/>
    </xf>
    <xf numFmtId="0" fontId="6" fillId="0" borderId="4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left" vertical="top"/>
    </xf>
    <xf numFmtId="0" fontId="13" fillId="0" borderId="0" xfId="0" applyFont="1" applyBorder="1"/>
    <xf numFmtId="0" fontId="15" fillId="0" borderId="0" xfId="0" applyFont="1"/>
    <xf numFmtId="0" fontId="16" fillId="0" borderId="0" xfId="0" applyFont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Border="1"/>
    <xf numFmtId="0" fontId="8" fillId="0" borderId="0" xfId="0" applyFont="1"/>
    <xf numFmtId="0" fontId="17" fillId="0" borderId="0" xfId="0" applyFont="1"/>
    <xf numFmtId="0" fontId="0" fillId="0" borderId="0" xfId="0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164" fontId="16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7" fillId="0" borderId="0" xfId="0" applyFont="1" applyBorder="1"/>
    <xf numFmtId="0" fontId="13" fillId="0" borderId="0" xfId="0" applyFont="1" applyBorder="1" applyAlignment="1"/>
    <xf numFmtId="0" fontId="0" fillId="0" borderId="0" xfId="0" applyBorder="1" applyAlignment="1"/>
    <xf numFmtId="0" fontId="3" fillId="0" borderId="1" xfId="2" applyFont="1" applyBorder="1" applyAlignment="1">
      <alignment vertical="top"/>
    </xf>
    <xf numFmtId="0" fontId="3" fillId="0" borderId="2" xfId="2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3" fillId="0" borderId="4" xfId="2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5" xfId="2" applyFont="1" applyBorder="1" applyAlignment="1">
      <alignment vertical="top"/>
    </xf>
    <xf numFmtId="0" fontId="3" fillId="0" borderId="6" xfId="2" applyFont="1" applyBorder="1" applyAlignment="1">
      <alignment vertical="top"/>
    </xf>
    <xf numFmtId="0" fontId="3" fillId="0" borderId="7" xfId="2" applyFont="1" applyBorder="1" applyAlignment="1">
      <alignment vertical="top"/>
    </xf>
    <xf numFmtId="0" fontId="3" fillId="0" borderId="8" xfId="2" applyFont="1" applyBorder="1" applyAlignment="1">
      <alignment vertical="top"/>
    </xf>
    <xf numFmtId="0" fontId="12" fillId="0" borderId="2" xfId="0" applyFont="1" applyBorder="1" applyAlignment="1"/>
    <xf numFmtId="0" fontId="19" fillId="0" borderId="0" xfId="0" applyFont="1"/>
    <xf numFmtId="0" fontId="0" fillId="0" borderId="0" xfId="0" applyBorder="1" applyAlignment="1">
      <alignment horizontal="center" vertical="center"/>
    </xf>
    <xf numFmtId="49" fontId="0" fillId="0" borderId="0" xfId="0" applyNumberFormat="1"/>
    <xf numFmtId="49" fontId="13" fillId="0" borderId="0" xfId="0" applyNumberFormat="1" applyFont="1"/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/>
    <xf numFmtId="0" fontId="22" fillId="0" borderId="0" xfId="0" applyFont="1" applyBorder="1"/>
    <xf numFmtId="0" fontId="22" fillId="0" borderId="24" xfId="0" applyFont="1" applyBorder="1"/>
    <xf numFmtId="0" fontId="21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1" fillId="0" borderId="0" xfId="0" applyFont="1" applyBorder="1"/>
    <xf numFmtId="0" fontId="24" fillId="0" borderId="0" xfId="0" applyFont="1"/>
    <xf numFmtId="0" fontId="22" fillId="0" borderId="23" xfId="0" applyFont="1" applyBorder="1"/>
    <xf numFmtId="0" fontId="21" fillId="0" borderId="0" xfId="0" applyFont="1" applyBorder="1" applyAlignment="1">
      <alignment horizontal="left" wrapText="1"/>
    </xf>
    <xf numFmtId="0" fontId="13" fillId="0" borderId="7" xfId="0" applyFont="1" applyBorder="1"/>
    <xf numFmtId="9" fontId="0" fillId="0" borderId="0" xfId="0" applyNumberFormat="1"/>
    <xf numFmtId="0" fontId="0" fillId="0" borderId="21" xfId="0" applyBorder="1" applyAlignment="1">
      <alignment horizontal="center" vertical="center" wrapText="1"/>
    </xf>
    <xf numFmtId="0" fontId="13" fillId="0" borderId="0" xfId="2"/>
    <xf numFmtId="0" fontId="13" fillId="2" borderId="22" xfId="2" applyFont="1" applyFill="1" applyBorder="1"/>
    <xf numFmtId="0" fontId="13" fillId="2" borderId="25" xfId="2" applyFill="1" applyBorder="1"/>
    <xf numFmtId="0" fontId="13" fillId="2" borderId="26" xfId="2" applyFill="1" applyBorder="1" applyAlignment="1">
      <alignment wrapText="1"/>
    </xf>
    <xf numFmtId="0" fontId="13" fillId="2" borderId="26" xfId="2" applyFill="1" applyBorder="1"/>
    <xf numFmtId="0" fontId="13" fillId="3" borderId="27" xfId="2" applyFont="1" applyFill="1" applyBorder="1"/>
    <xf numFmtId="0" fontId="13" fillId="0" borderId="20" xfId="2" applyBorder="1"/>
    <xf numFmtId="0" fontId="13" fillId="0" borderId="28" xfId="2" applyBorder="1"/>
    <xf numFmtId="0" fontId="13" fillId="3" borderId="29" xfId="2" applyFont="1" applyFill="1" applyBorder="1"/>
    <xf numFmtId="0" fontId="13" fillId="0" borderId="14" xfId="2" applyBorder="1"/>
    <xf numFmtId="0" fontId="13" fillId="0" borderId="21" xfId="2" applyBorder="1"/>
    <xf numFmtId="0" fontId="13" fillId="3" borderId="31" xfId="2" applyFont="1" applyFill="1" applyBorder="1"/>
    <xf numFmtId="0" fontId="13" fillId="0" borderId="32" xfId="2" applyBorder="1"/>
    <xf numFmtId="0" fontId="13" fillId="0" borderId="33" xfId="2" applyBorder="1"/>
    <xf numFmtId="0" fontId="29" fillId="0" borderId="1" xfId="0" applyFont="1" applyBorder="1"/>
    <xf numFmtId="0" fontId="29" fillId="0" borderId="4" xfId="0" applyFont="1" applyBorder="1"/>
    <xf numFmtId="0" fontId="29" fillId="0" borderId="6" xfId="0" applyFont="1" applyBorder="1"/>
    <xf numFmtId="0" fontId="29" fillId="0" borderId="0" xfId="0" applyFont="1" applyBorder="1"/>
    <xf numFmtId="0" fontId="7" fillId="0" borderId="4" xfId="0" applyFont="1" applyBorder="1"/>
    <xf numFmtId="0" fontId="32" fillId="0" borderId="0" xfId="3" applyFont="1"/>
    <xf numFmtId="0" fontId="1" fillId="0" borderId="0" xfId="3"/>
    <xf numFmtId="0" fontId="29" fillId="2" borderId="26" xfId="2" applyFont="1" applyFill="1" applyBorder="1" applyAlignment="1">
      <alignment wrapText="1"/>
    </xf>
    <xf numFmtId="0" fontId="13" fillId="0" borderId="35" xfId="2" applyBorder="1"/>
    <xf numFmtId="0" fontId="13" fillId="0" borderId="36" xfId="2" applyBorder="1"/>
    <xf numFmtId="0" fontId="13" fillId="0" borderId="37" xfId="2" applyBorder="1"/>
    <xf numFmtId="0" fontId="13" fillId="0" borderId="30" xfId="2" applyBorder="1"/>
    <xf numFmtId="0" fontId="13" fillId="0" borderId="38" xfId="2" applyBorder="1"/>
    <xf numFmtId="0" fontId="13" fillId="0" borderId="34" xfId="2" applyBorder="1"/>
    <xf numFmtId="0" fontId="22" fillId="0" borderId="0" xfId="2" applyFont="1" applyFill="1" applyBorder="1"/>
    <xf numFmtId="0" fontId="33" fillId="0" borderId="0" xfId="3" applyFont="1"/>
    <xf numFmtId="0" fontId="34" fillId="0" borderId="0" xfId="3" applyFont="1"/>
    <xf numFmtId="0" fontId="36" fillId="0" borderId="0" xfId="3" applyFont="1"/>
    <xf numFmtId="0" fontId="37" fillId="0" borderId="0" xfId="3" applyFont="1" applyAlignment="1">
      <alignment vertical="center"/>
    </xf>
    <xf numFmtId="0" fontId="35" fillId="0" borderId="0" xfId="3" applyFont="1"/>
    <xf numFmtId="0" fontId="37" fillId="0" borderId="0" xfId="3" applyFont="1"/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12" xfId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7" xfId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57</xdr:row>
      <xdr:rowOff>104775</xdr:rowOff>
    </xdr:from>
    <xdr:to>
      <xdr:col>1</xdr:col>
      <xdr:colOff>466725</xdr:colOff>
      <xdr:row>62</xdr:row>
      <xdr:rowOff>76200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086975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400050</xdr:colOff>
      <xdr:row>57</xdr:row>
      <xdr:rowOff>142875</xdr:rowOff>
    </xdr:from>
    <xdr:ext cx="819150" cy="809625"/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4287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</xdr:colOff>
      <xdr:row>57</xdr:row>
      <xdr:rowOff>85725</xdr:rowOff>
    </xdr:from>
    <xdr:ext cx="1724025" cy="866775"/>
    <xdr:pic>
      <xdr:nvPicPr>
        <xdr:cNvPr id="1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5725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</xdr:col>
      <xdr:colOff>114300</xdr:colOff>
      <xdr:row>0</xdr:row>
      <xdr:rowOff>180975</xdr:rowOff>
    </xdr:from>
    <xdr:to>
      <xdr:col>3</xdr:col>
      <xdr:colOff>352425</xdr:colOff>
      <xdr:row>0</xdr:row>
      <xdr:rowOff>822792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80975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0</xdr:row>
      <xdr:rowOff>219076</xdr:rowOff>
    </xdr:from>
    <xdr:to>
      <xdr:col>2</xdr:col>
      <xdr:colOff>76200</xdr:colOff>
      <xdr:row>0</xdr:row>
      <xdr:rowOff>831002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19076"/>
          <a:ext cx="619125" cy="61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219075</xdr:rowOff>
    </xdr:from>
    <xdr:to>
      <xdr:col>1</xdr:col>
      <xdr:colOff>536433</xdr:colOff>
      <xdr:row>0</xdr:row>
      <xdr:rowOff>809624</xdr:rowOff>
    </xdr:to>
    <xdr:pic>
      <xdr:nvPicPr>
        <xdr:cNvPr id="1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390525</xdr:colOff>
      <xdr:row>0</xdr:row>
      <xdr:rowOff>161925</xdr:rowOff>
    </xdr:from>
    <xdr:to>
      <xdr:col>3</xdr:col>
      <xdr:colOff>1057275</xdr:colOff>
      <xdr:row>0</xdr:row>
      <xdr:rowOff>819349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47950" y="161925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0</xdr:row>
      <xdr:rowOff>361951</xdr:rowOff>
    </xdr:from>
    <xdr:to>
      <xdr:col>6</xdr:col>
      <xdr:colOff>217690</xdr:colOff>
      <xdr:row>0</xdr:row>
      <xdr:rowOff>723901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71850" y="361951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247650</xdr:rowOff>
    </xdr:from>
    <xdr:to>
      <xdr:col>7</xdr:col>
      <xdr:colOff>526688</xdr:colOff>
      <xdr:row>0</xdr:row>
      <xdr:rowOff>838200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91025" y="247650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0</xdr:row>
      <xdr:rowOff>276225</xdr:rowOff>
    </xdr:from>
    <xdr:to>
      <xdr:col>8</xdr:col>
      <xdr:colOff>746503</xdr:colOff>
      <xdr:row>0</xdr:row>
      <xdr:rowOff>771525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38750" y="276225"/>
          <a:ext cx="841753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200025</xdr:rowOff>
    </xdr:from>
    <xdr:to>
      <xdr:col>3</xdr:col>
      <xdr:colOff>457200</xdr:colOff>
      <xdr:row>0</xdr:row>
      <xdr:rowOff>841842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0025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0</xdr:row>
      <xdr:rowOff>238126</xdr:rowOff>
    </xdr:from>
    <xdr:to>
      <xdr:col>2</xdr:col>
      <xdr:colOff>180975</xdr:colOff>
      <xdr:row>0</xdr:row>
      <xdr:rowOff>850052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38126"/>
          <a:ext cx="619125" cy="61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238125</xdr:rowOff>
    </xdr:from>
    <xdr:to>
      <xdr:col>1</xdr:col>
      <xdr:colOff>641208</xdr:colOff>
      <xdr:row>0</xdr:row>
      <xdr:rowOff>828674</xdr:rowOff>
    </xdr:to>
    <xdr:pic>
      <xdr:nvPicPr>
        <xdr:cNvPr id="7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180975</xdr:rowOff>
    </xdr:from>
    <xdr:to>
      <xdr:col>4</xdr:col>
      <xdr:colOff>38100</xdr:colOff>
      <xdr:row>0</xdr:row>
      <xdr:rowOff>838399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9875" y="180975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0</xdr:row>
      <xdr:rowOff>381001</xdr:rowOff>
    </xdr:from>
    <xdr:to>
      <xdr:col>6</xdr:col>
      <xdr:colOff>265315</xdr:colOff>
      <xdr:row>0</xdr:row>
      <xdr:rowOff>742951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33775" y="381001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0</xdr:row>
      <xdr:rowOff>266700</xdr:rowOff>
    </xdr:from>
    <xdr:to>
      <xdr:col>7</xdr:col>
      <xdr:colOff>488588</xdr:colOff>
      <xdr:row>0</xdr:row>
      <xdr:rowOff>857250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52950" y="266700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0</xdr:row>
      <xdr:rowOff>295275</xdr:rowOff>
    </xdr:from>
    <xdr:to>
      <xdr:col>8</xdr:col>
      <xdr:colOff>594103</xdr:colOff>
      <xdr:row>0</xdr:row>
      <xdr:rowOff>790575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00675" y="295275"/>
          <a:ext cx="841753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238125</xdr:rowOff>
    </xdr:from>
    <xdr:to>
      <xdr:col>3</xdr:col>
      <xdr:colOff>457200</xdr:colOff>
      <xdr:row>0</xdr:row>
      <xdr:rowOff>879942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38125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0</xdr:row>
      <xdr:rowOff>276226</xdr:rowOff>
    </xdr:from>
    <xdr:to>
      <xdr:col>2</xdr:col>
      <xdr:colOff>180975</xdr:colOff>
      <xdr:row>0</xdr:row>
      <xdr:rowOff>888152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76226"/>
          <a:ext cx="619125" cy="61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276225</xdr:rowOff>
    </xdr:from>
    <xdr:to>
      <xdr:col>1</xdr:col>
      <xdr:colOff>641208</xdr:colOff>
      <xdr:row>0</xdr:row>
      <xdr:rowOff>866774</xdr:rowOff>
    </xdr:to>
    <xdr:pic>
      <xdr:nvPicPr>
        <xdr:cNvPr id="7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76225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219075</xdr:rowOff>
    </xdr:from>
    <xdr:to>
      <xdr:col>4</xdr:col>
      <xdr:colOff>38100</xdr:colOff>
      <xdr:row>0</xdr:row>
      <xdr:rowOff>876499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52725" y="219075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0</xdr:row>
      <xdr:rowOff>419101</xdr:rowOff>
    </xdr:from>
    <xdr:to>
      <xdr:col>6</xdr:col>
      <xdr:colOff>284365</xdr:colOff>
      <xdr:row>0</xdr:row>
      <xdr:rowOff>781051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76625" y="419101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0</xdr:row>
      <xdr:rowOff>304800</xdr:rowOff>
    </xdr:from>
    <xdr:to>
      <xdr:col>7</xdr:col>
      <xdr:colOff>593363</xdr:colOff>
      <xdr:row>0</xdr:row>
      <xdr:rowOff>895350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95800" y="304800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0</xdr:row>
      <xdr:rowOff>333375</xdr:rowOff>
    </xdr:from>
    <xdr:to>
      <xdr:col>8</xdr:col>
      <xdr:colOff>756028</xdr:colOff>
      <xdr:row>0</xdr:row>
      <xdr:rowOff>828675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43525" y="333375"/>
          <a:ext cx="841753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209550</xdr:rowOff>
    </xdr:from>
    <xdr:to>
      <xdr:col>3</xdr:col>
      <xdr:colOff>19050</xdr:colOff>
      <xdr:row>0</xdr:row>
      <xdr:rowOff>851367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9550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257175</xdr:rowOff>
    </xdr:from>
    <xdr:to>
      <xdr:col>1</xdr:col>
      <xdr:colOff>631683</xdr:colOff>
      <xdr:row>0</xdr:row>
      <xdr:rowOff>847724</xdr:rowOff>
    </xdr:to>
    <xdr:pic>
      <xdr:nvPicPr>
        <xdr:cNvPr id="6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7175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219075</xdr:colOff>
      <xdr:row>0</xdr:row>
      <xdr:rowOff>200025</xdr:rowOff>
    </xdr:from>
    <xdr:to>
      <xdr:col>3</xdr:col>
      <xdr:colOff>885825</xdr:colOff>
      <xdr:row>0</xdr:row>
      <xdr:rowOff>857449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0" y="200025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0</xdr:row>
      <xdr:rowOff>381001</xdr:rowOff>
    </xdr:from>
    <xdr:to>
      <xdr:col>6</xdr:col>
      <xdr:colOff>36715</xdr:colOff>
      <xdr:row>0</xdr:row>
      <xdr:rowOff>742951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8975" y="381001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257175</xdr:rowOff>
    </xdr:from>
    <xdr:to>
      <xdr:col>7</xdr:col>
      <xdr:colOff>393338</xdr:colOff>
      <xdr:row>0</xdr:row>
      <xdr:rowOff>847725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95775" y="257175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0</xdr:row>
      <xdr:rowOff>314325</xdr:rowOff>
    </xdr:from>
    <xdr:to>
      <xdr:col>8</xdr:col>
      <xdr:colOff>670303</xdr:colOff>
      <xdr:row>0</xdr:row>
      <xdr:rowOff>809625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29225" y="314325"/>
          <a:ext cx="841753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200025</xdr:rowOff>
    </xdr:from>
    <xdr:to>
      <xdr:col>3</xdr:col>
      <xdr:colOff>57150</xdr:colOff>
      <xdr:row>0</xdr:row>
      <xdr:rowOff>841842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00025"/>
          <a:ext cx="752475" cy="64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247650</xdr:rowOff>
    </xdr:from>
    <xdr:to>
      <xdr:col>1</xdr:col>
      <xdr:colOff>669783</xdr:colOff>
      <xdr:row>0</xdr:row>
      <xdr:rowOff>838199</xdr:rowOff>
    </xdr:to>
    <xdr:pic>
      <xdr:nvPicPr>
        <xdr:cNvPr id="6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7650"/>
          <a:ext cx="1174608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257175</xdr:colOff>
      <xdr:row>0</xdr:row>
      <xdr:rowOff>190500</xdr:rowOff>
    </xdr:from>
    <xdr:to>
      <xdr:col>3</xdr:col>
      <xdr:colOff>923925</xdr:colOff>
      <xdr:row>0</xdr:row>
      <xdr:rowOff>847924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14600" y="190500"/>
          <a:ext cx="666750" cy="657424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0</xdr:row>
      <xdr:rowOff>371476</xdr:rowOff>
    </xdr:from>
    <xdr:to>
      <xdr:col>6</xdr:col>
      <xdr:colOff>74815</xdr:colOff>
      <xdr:row>0</xdr:row>
      <xdr:rowOff>733426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67075" y="371476"/>
          <a:ext cx="104636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247650</xdr:rowOff>
    </xdr:from>
    <xdr:to>
      <xdr:col>7</xdr:col>
      <xdr:colOff>431438</xdr:colOff>
      <xdr:row>0</xdr:row>
      <xdr:rowOff>838200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33875" y="247650"/>
          <a:ext cx="860063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0</xdr:row>
      <xdr:rowOff>304800</xdr:rowOff>
    </xdr:from>
    <xdr:to>
      <xdr:col>8</xdr:col>
      <xdr:colOff>708403</xdr:colOff>
      <xdr:row>0</xdr:row>
      <xdr:rowOff>800100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67325" y="304800"/>
          <a:ext cx="841753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114301</xdr:rowOff>
    </xdr:from>
    <xdr:to>
      <xdr:col>3</xdr:col>
      <xdr:colOff>752475</xdr:colOff>
      <xdr:row>0</xdr:row>
      <xdr:rowOff>942976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14301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133351</xdr:rowOff>
    </xdr:from>
    <xdr:to>
      <xdr:col>2</xdr:col>
      <xdr:colOff>161925</xdr:colOff>
      <xdr:row>0</xdr:row>
      <xdr:rowOff>1000126</xdr:rowOff>
    </xdr:to>
    <xdr:pic>
      <xdr:nvPicPr>
        <xdr:cNvPr id="6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1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923925</xdr:colOff>
      <xdr:row>0</xdr:row>
      <xdr:rowOff>85725</xdr:rowOff>
    </xdr:from>
    <xdr:to>
      <xdr:col>6</xdr:col>
      <xdr:colOff>186857</xdr:colOff>
      <xdr:row>0</xdr:row>
      <xdr:rowOff>933450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81350" y="85725"/>
          <a:ext cx="1234607" cy="8477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0</xdr:row>
      <xdr:rowOff>133350</xdr:rowOff>
    </xdr:from>
    <xdr:to>
      <xdr:col>8</xdr:col>
      <xdr:colOff>674942</xdr:colOff>
      <xdr:row>0</xdr:row>
      <xdr:rowOff>866775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133350"/>
          <a:ext cx="1246442" cy="733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123826</xdr:rowOff>
    </xdr:from>
    <xdr:to>
      <xdr:col>3</xdr:col>
      <xdr:colOff>752475</xdr:colOff>
      <xdr:row>0</xdr:row>
      <xdr:rowOff>952501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23826"/>
          <a:ext cx="97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142876</xdr:rowOff>
    </xdr:from>
    <xdr:to>
      <xdr:col>2</xdr:col>
      <xdr:colOff>161925</xdr:colOff>
      <xdr:row>0</xdr:row>
      <xdr:rowOff>1009651</xdr:rowOff>
    </xdr:to>
    <xdr:pic>
      <xdr:nvPicPr>
        <xdr:cNvPr id="10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6"/>
          <a:ext cx="17240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923925</xdr:colOff>
      <xdr:row>0</xdr:row>
      <xdr:rowOff>95250</xdr:rowOff>
    </xdr:from>
    <xdr:to>
      <xdr:col>6</xdr:col>
      <xdr:colOff>186857</xdr:colOff>
      <xdr:row>0</xdr:row>
      <xdr:rowOff>942975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28975" y="95250"/>
          <a:ext cx="1234607" cy="8477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0</xdr:row>
      <xdr:rowOff>142875</xdr:rowOff>
    </xdr:from>
    <xdr:to>
      <xdr:col>8</xdr:col>
      <xdr:colOff>655892</xdr:colOff>
      <xdr:row>0</xdr:row>
      <xdr:rowOff>876300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7750" y="142875"/>
          <a:ext cx="1246442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hlasky@auctor-racing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ihlasky@auctor-racing.cz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ihlasky@auctor-racing.cz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rihlasky@auctor-racing.cz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rihlasky@auctor-racing.cz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rihlasky@auctor-racing.cz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prihlasky@auctor-racing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B10" sqref="B10:Q10"/>
    </sheetView>
  </sheetViews>
  <sheetFormatPr defaultRowHeight="15"/>
  <cols>
    <col min="1" max="16384" width="9.140625" style="78"/>
  </cols>
  <sheetData>
    <row r="1" spans="1:17" ht="20.25">
      <c r="A1" s="66" t="s">
        <v>110</v>
      </c>
    </row>
    <row r="3" spans="1:17" ht="15.75">
      <c r="A3" s="79">
        <v>1</v>
      </c>
      <c r="B3" s="133" t="s">
        <v>189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5.75">
      <c r="A4" s="79"/>
      <c r="B4" s="77"/>
    </row>
    <row r="5" spans="1:17" ht="30.75" customHeight="1">
      <c r="A5" s="81">
        <v>2</v>
      </c>
      <c r="B5" s="136" t="s">
        <v>111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</row>
    <row r="6" spans="1:17" ht="15.75">
      <c r="A6" s="80"/>
      <c r="B6" s="82" t="s">
        <v>112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15.75">
      <c r="A7" s="80"/>
      <c r="B7" s="82" t="s">
        <v>113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7" ht="15.75">
      <c r="A8" s="80"/>
      <c r="B8" s="85" t="s">
        <v>114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</row>
    <row r="9" spans="1:17" ht="15.75">
      <c r="A9" s="79"/>
      <c r="B9" s="77"/>
      <c r="C9" s="77"/>
      <c r="D9" s="77"/>
      <c r="E9" s="77"/>
    </row>
    <row r="10" spans="1:17" ht="30" customHeight="1">
      <c r="A10" s="81">
        <v>3</v>
      </c>
      <c r="B10" s="130" t="s">
        <v>262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2" spans="1:17" ht="15.75">
      <c r="A12" s="81">
        <v>4</v>
      </c>
      <c r="B12" s="139" t="s">
        <v>115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</row>
    <row r="14" spans="1:17" ht="15.75">
      <c r="A14" s="81">
        <v>5</v>
      </c>
      <c r="B14" s="133" t="s">
        <v>116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ht="15.75">
      <c r="A15" s="77"/>
      <c r="B15" s="77"/>
      <c r="C15" s="77"/>
    </row>
    <row r="16" spans="1:17" ht="48" customHeight="1">
      <c r="A16" s="81">
        <v>6</v>
      </c>
      <c r="B16" s="130" t="s">
        <v>117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</row>
    <row r="17" spans="1:17" ht="15.75">
      <c r="A17" s="77"/>
      <c r="B17" s="82"/>
      <c r="C17" s="88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</row>
    <row r="18" spans="1:17" ht="45.75" customHeight="1">
      <c r="A18" s="77"/>
      <c r="B18" s="148" t="s">
        <v>118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1:17" ht="45.75" customHeight="1">
      <c r="A19" s="77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20.25">
      <c r="A20" s="66" t="s">
        <v>119</v>
      </c>
    </row>
    <row r="22" spans="1:17" ht="15.75">
      <c r="B22" s="77" t="s">
        <v>120</v>
      </c>
    </row>
    <row r="23" spans="1:17" ht="29.25" customHeight="1">
      <c r="B23" s="151" t="s">
        <v>121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</row>
    <row r="25" spans="1:17" ht="15.75">
      <c r="B25" s="77" t="s">
        <v>122</v>
      </c>
    </row>
    <row r="26" spans="1:17" ht="61.5" customHeight="1">
      <c r="B26" s="154" t="s">
        <v>191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8" spans="1:17" ht="15.75">
      <c r="B28" s="77" t="s">
        <v>123</v>
      </c>
    </row>
    <row r="29" spans="1:17" ht="28.5" customHeight="1">
      <c r="B29" s="151" t="s">
        <v>124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</row>
    <row r="32" spans="1:17" ht="15.75">
      <c r="B32" s="77" t="s">
        <v>125</v>
      </c>
    </row>
    <row r="33" spans="2:17" ht="30" customHeight="1">
      <c r="B33" s="151" t="s">
        <v>126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3"/>
    </row>
    <row r="35" spans="2:17" ht="15.75">
      <c r="B35" s="77" t="s">
        <v>127</v>
      </c>
    </row>
    <row r="36" spans="2:17" ht="30.75" customHeight="1">
      <c r="B36" s="151" t="s">
        <v>128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3"/>
    </row>
    <row r="39" spans="2:17" ht="26.25">
      <c r="B39" s="89" t="s">
        <v>129</v>
      </c>
    </row>
    <row r="40" spans="2:17" ht="48.75" customHeight="1">
      <c r="B40" s="142" t="s">
        <v>260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</row>
    <row r="41" spans="2:17">
      <c r="B41" s="9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</row>
    <row r="42" spans="2:17" ht="90.75" customHeight="1">
      <c r="B42" s="145" t="s">
        <v>259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7"/>
    </row>
  </sheetData>
  <mergeCells count="14">
    <mergeCell ref="B40:Q40"/>
    <mergeCell ref="B42:Q42"/>
    <mergeCell ref="B18:Q18"/>
    <mergeCell ref="B23:Q23"/>
    <mergeCell ref="B26:Q26"/>
    <mergeCell ref="B29:Q29"/>
    <mergeCell ref="B33:Q33"/>
    <mergeCell ref="B36:Q36"/>
    <mergeCell ref="B16:Q16"/>
    <mergeCell ref="B3:Q3"/>
    <mergeCell ref="B5:Q5"/>
    <mergeCell ref="B10:Q10"/>
    <mergeCell ref="B12:Q12"/>
    <mergeCell ref="B14:Q1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C1" workbookViewId="0">
      <selection activeCell="F15" sqref="F15"/>
    </sheetView>
  </sheetViews>
  <sheetFormatPr defaultRowHeight="12.75"/>
  <cols>
    <col min="4" max="4" width="11.5703125" bestFit="1" customWidth="1"/>
    <col min="5" max="5" width="33.28515625" customWidth="1"/>
    <col min="6" max="6" width="15" bestFit="1" customWidth="1"/>
    <col min="8" max="8" width="10.5703125" bestFit="1" customWidth="1"/>
    <col min="9" max="9" width="19.28515625" bestFit="1" customWidth="1"/>
    <col min="16" max="16" width="29.7109375" bestFit="1" customWidth="1"/>
  </cols>
  <sheetData>
    <row r="1" spans="1:18">
      <c r="A1" s="40" t="s">
        <v>101</v>
      </c>
      <c r="C1" s="40" t="s">
        <v>181</v>
      </c>
      <c r="D1" s="40" t="s">
        <v>145</v>
      </c>
      <c r="E1" s="40" t="s">
        <v>180</v>
      </c>
      <c r="F1" s="40" t="s">
        <v>123</v>
      </c>
      <c r="G1" s="40" t="s">
        <v>151</v>
      </c>
      <c r="H1" s="40" t="s">
        <v>179</v>
      </c>
      <c r="I1" s="40" t="s">
        <v>106</v>
      </c>
      <c r="J1" s="40" t="s">
        <v>178</v>
      </c>
      <c r="N1" t="s">
        <v>106</v>
      </c>
      <c r="P1" t="s">
        <v>213</v>
      </c>
      <c r="R1" s="40" t="s">
        <v>217</v>
      </c>
    </row>
    <row r="2" spans="1:18">
      <c r="A2">
        <v>1</v>
      </c>
      <c r="L2" s="93">
        <v>0</v>
      </c>
    </row>
    <row r="3" spans="1:18">
      <c r="A3">
        <v>2</v>
      </c>
      <c r="C3" s="40" t="s">
        <v>168</v>
      </c>
      <c r="D3" s="40" t="s">
        <v>184</v>
      </c>
      <c r="E3" s="40" t="s">
        <v>170</v>
      </c>
      <c r="F3" s="40" t="s">
        <v>18</v>
      </c>
      <c r="G3" s="40" t="s">
        <v>52</v>
      </c>
      <c r="H3" s="69" t="s">
        <v>102</v>
      </c>
      <c r="I3" s="40" t="s">
        <v>169</v>
      </c>
      <c r="J3" s="40" t="s">
        <v>176</v>
      </c>
      <c r="L3" s="93">
        <v>0.1</v>
      </c>
      <c r="N3" s="40" t="s">
        <v>169</v>
      </c>
      <c r="P3" t="s">
        <v>214</v>
      </c>
      <c r="R3" s="40" t="s">
        <v>169</v>
      </c>
    </row>
    <row r="4" spans="1:18">
      <c r="A4">
        <v>3</v>
      </c>
      <c r="C4" s="40" t="s">
        <v>169</v>
      </c>
      <c r="D4" s="40" t="s">
        <v>182</v>
      </c>
      <c r="E4" s="40" t="s">
        <v>192</v>
      </c>
      <c r="F4" s="40" t="s">
        <v>19</v>
      </c>
      <c r="G4" s="40" t="s">
        <v>54</v>
      </c>
      <c r="H4" s="69" t="s">
        <v>103</v>
      </c>
      <c r="I4" s="40" t="s">
        <v>168</v>
      </c>
      <c r="J4" s="40" t="s">
        <v>177</v>
      </c>
      <c r="L4" s="93">
        <v>0.15</v>
      </c>
      <c r="N4" s="40" t="s">
        <v>212</v>
      </c>
      <c r="P4" t="s">
        <v>215</v>
      </c>
      <c r="R4" s="40" t="s">
        <v>168</v>
      </c>
    </row>
    <row r="5" spans="1:18">
      <c r="A5">
        <v>4</v>
      </c>
      <c r="D5" s="40" t="s">
        <v>183</v>
      </c>
      <c r="E5" s="40" t="s">
        <v>171</v>
      </c>
      <c r="F5" s="40" t="s">
        <v>20</v>
      </c>
      <c r="G5" s="40" t="s">
        <v>72</v>
      </c>
      <c r="H5" s="69" t="s">
        <v>104</v>
      </c>
      <c r="I5" s="40" t="s">
        <v>173</v>
      </c>
      <c r="L5" s="93">
        <v>0.2</v>
      </c>
      <c r="P5" t="s">
        <v>216</v>
      </c>
      <c r="R5" s="40" t="s">
        <v>218</v>
      </c>
    </row>
    <row r="6" spans="1:18">
      <c r="A6">
        <v>5</v>
      </c>
      <c r="D6" s="40" t="s">
        <v>185</v>
      </c>
      <c r="E6" s="40" t="s">
        <v>193</v>
      </c>
      <c r="F6" s="40" t="s">
        <v>22</v>
      </c>
      <c r="G6" s="40" t="s">
        <v>84</v>
      </c>
      <c r="H6" s="69" t="s">
        <v>105</v>
      </c>
      <c r="I6" s="40" t="s">
        <v>174</v>
      </c>
      <c r="L6" s="93">
        <v>0.25</v>
      </c>
    </row>
    <row r="7" spans="1:18">
      <c r="A7">
        <v>6</v>
      </c>
      <c r="D7" s="40" t="s">
        <v>186</v>
      </c>
      <c r="E7" s="40" t="s">
        <v>172</v>
      </c>
      <c r="F7" s="40" t="s">
        <v>23</v>
      </c>
      <c r="G7" s="40" t="s">
        <v>80</v>
      </c>
      <c r="H7" s="68"/>
      <c r="I7" s="40" t="s">
        <v>175</v>
      </c>
      <c r="L7" s="93">
        <v>0.3</v>
      </c>
    </row>
    <row r="8" spans="1:18">
      <c r="A8">
        <v>7</v>
      </c>
      <c r="D8" s="40" t="s">
        <v>187</v>
      </c>
      <c r="E8" s="40" t="s">
        <v>38</v>
      </c>
      <c r="F8" s="40" t="s">
        <v>24</v>
      </c>
      <c r="G8" s="40" t="s">
        <v>83</v>
      </c>
      <c r="L8" s="93">
        <v>0.35</v>
      </c>
    </row>
    <row r="9" spans="1:18">
      <c r="A9">
        <v>8</v>
      </c>
      <c r="D9" s="40" t="s">
        <v>188</v>
      </c>
      <c r="E9" s="40" t="s">
        <v>39</v>
      </c>
      <c r="F9" s="40" t="s">
        <v>21</v>
      </c>
      <c r="G9" s="40" t="s">
        <v>76</v>
      </c>
      <c r="L9" s="93">
        <v>0.4</v>
      </c>
    </row>
    <row r="10" spans="1:18">
      <c r="A10">
        <v>9</v>
      </c>
      <c r="D10" s="40" t="s">
        <v>46</v>
      </c>
      <c r="E10" s="40" t="s">
        <v>69</v>
      </c>
      <c r="F10" s="40" t="s">
        <v>25</v>
      </c>
      <c r="G10" s="40" t="s">
        <v>81</v>
      </c>
      <c r="L10" s="93">
        <v>0.45</v>
      </c>
    </row>
    <row r="11" spans="1:18">
      <c r="A11">
        <v>10</v>
      </c>
      <c r="D11" s="40" t="s">
        <v>55</v>
      </c>
      <c r="E11" s="40" t="s">
        <v>70</v>
      </c>
      <c r="F11" s="40" t="s">
        <v>26</v>
      </c>
      <c r="G11" s="40" t="s">
        <v>87</v>
      </c>
      <c r="L11" s="93">
        <v>0.5</v>
      </c>
    </row>
    <row r="12" spans="1:18">
      <c r="A12">
        <v>11</v>
      </c>
      <c r="D12" s="40" t="s">
        <v>42</v>
      </c>
      <c r="E12" s="40" t="s">
        <v>71</v>
      </c>
      <c r="F12" s="40" t="s">
        <v>27</v>
      </c>
      <c r="G12" s="40" t="s">
        <v>82</v>
      </c>
      <c r="L12" s="93">
        <v>0.55000000000000004</v>
      </c>
    </row>
    <row r="13" spans="1:18">
      <c r="A13">
        <v>12</v>
      </c>
      <c r="D13" s="40" t="s">
        <v>47</v>
      </c>
      <c r="E13" s="40" t="s">
        <v>109</v>
      </c>
      <c r="F13" s="40" t="s">
        <v>28</v>
      </c>
      <c r="G13" s="40" t="s">
        <v>89</v>
      </c>
      <c r="L13" s="93">
        <v>0.6</v>
      </c>
    </row>
    <row r="14" spans="1:18">
      <c r="A14">
        <v>13</v>
      </c>
      <c r="D14" s="40" t="s">
        <v>66</v>
      </c>
      <c r="F14" s="40" t="s">
        <v>263</v>
      </c>
      <c r="G14" s="40" t="s">
        <v>88</v>
      </c>
      <c r="L14" s="93">
        <v>0.65</v>
      </c>
    </row>
    <row r="15" spans="1:18">
      <c r="A15">
        <v>14</v>
      </c>
      <c r="D15" s="40" t="s">
        <v>50</v>
      </c>
      <c r="F15" s="40" t="s">
        <v>29</v>
      </c>
      <c r="G15" s="40" t="s">
        <v>75</v>
      </c>
      <c r="L15" s="93">
        <v>0.7</v>
      </c>
    </row>
    <row r="16" spans="1:18">
      <c r="A16">
        <v>15</v>
      </c>
      <c r="D16" s="40" t="s">
        <v>56</v>
      </c>
      <c r="F16" s="40" t="s">
        <v>30</v>
      </c>
      <c r="G16" s="40" t="s">
        <v>74</v>
      </c>
      <c r="L16" s="93">
        <v>0.75</v>
      </c>
    </row>
    <row r="17" spans="1:12">
      <c r="A17">
        <v>16</v>
      </c>
      <c r="D17" s="40" t="s">
        <v>58</v>
      </c>
      <c r="F17" s="40" t="s">
        <v>31</v>
      </c>
      <c r="G17" s="40" t="s">
        <v>90</v>
      </c>
      <c r="L17" s="93">
        <v>1</v>
      </c>
    </row>
    <row r="18" spans="1:12">
      <c r="A18">
        <v>17</v>
      </c>
      <c r="D18" s="40" t="s">
        <v>62</v>
      </c>
      <c r="F18" s="40" t="s">
        <v>32</v>
      </c>
      <c r="G18" s="40" t="s">
        <v>91</v>
      </c>
      <c r="L18" s="40" t="s">
        <v>211</v>
      </c>
    </row>
    <row r="19" spans="1:12">
      <c r="A19">
        <v>18</v>
      </c>
      <c r="D19" s="40" t="s">
        <v>41</v>
      </c>
      <c r="F19" s="40" t="s">
        <v>33</v>
      </c>
      <c r="G19" s="40" t="s">
        <v>92</v>
      </c>
    </row>
    <row r="20" spans="1:12">
      <c r="A20">
        <v>19</v>
      </c>
      <c r="D20" s="40" t="s">
        <v>45</v>
      </c>
      <c r="F20" s="40" t="s">
        <v>34</v>
      </c>
      <c r="G20" s="40" t="s">
        <v>93</v>
      </c>
    </row>
    <row r="21" spans="1:12">
      <c r="A21">
        <v>20</v>
      </c>
      <c r="D21" s="40" t="s">
        <v>44</v>
      </c>
      <c r="F21" s="40" t="s">
        <v>35</v>
      </c>
      <c r="G21" s="40" t="s">
        <v>73</v>
      </c>
    </row>
    <row r="22" spans="1:12">
      <c r="A22">
        <v>21</v>
      </c>
      <c r="D22" s="40" t="s">
        <v>48</v>
      </c>
      <c r="F22" s="40" t="s">
        <v>36</v>
      </c>
      <c r="G22" s="40" t="s">
        <v>85</v>
      </c>
    </row>
    <row r="23" spans="1:12">
      <c r="A23">
        <v>22</v>
      </c>
      <c r="D23" s="40" t="s">
        <v>49</v>
      </c>
      <c r="F23" s="40" t="s">
        <v>37</v>
      </c>
      <c r="G23" s="40" t="s">
        <v>94</v>
      </c>
    </row>
    <row r="24" spans="1:12">
      <c r="A24">
        <v>23</v>
      </c>
      <c r="D24" s="40" t="s">
        <v>40</v>
      </c>
      <c r="G24" s="40" t="s">
        <v>219</v>
      </c>
    </row>
    <row r="25" spans="1:12">
      <c r="A25">
        <v>24</v>
      </c>
      <c r="D25" s="40" t="s">
        <v>59</v>
      </c>
      <c r="G25" s="40" t="s">
        <v>95</v>
      </c>
    </row>
    <row r="26" spans="1:12">
      <c r="A26">
        <v>25</v>
      </c>
      <c r="D26" s="40" t="s">
        <v>64</v>
      </c>
      <c r="G26" s="40" t="s">
        <v>86</v>
      </c>
    </row>
    <row r="27" spans="1:12">
      <c r="A27">
        <v>26</v>
      </c>
      <c r="D27" s="40" t="s">
        <v>67</v>
      </c>
      <c r="G27" s="40" t="s">
        <v>96</v>
      </c>
    </row>
    <row r="28" spans="1:12">
      <c r="A28">
        <v>27</v>
      </c>
      <c r="D28" s="40" t="s">
        <v>60</v>
      </c>
      <c r="G28" s="40" t="s">
        <v>78</v>
      </c>
    </row>
    <row r="29" spans="1:12">
      <c r="A29">
        <v>28</v>
      </c>
      <c r="D29" s="40" t="s">
        <v>51</v>
      </c>
      <c r="G29" s="40" t="s">
        <v>77</v>
      </c>
    </row>
    <row r="30" spans="1:12">
      <c r="A30">
        <v>29</v>
      </c>
      <c r="D30" s="40" t="s">
        <v>43</v>
      </c>
      <c r="G30" s="40" t="s">
        <v>97</v>
      </c>
    </row>
    <row r="31" spans="1:12">
      <c r="A31">
        <v>30</v>
      </c>
      <c r="D31" s="40" t="s">
        <v>63</v>
      </c>
      <c r="G31" s="40" t="s">
        <v>53</v>
      </c>
    </row>
    <row r="32" spans="1:12">
      <c r="A32">
        <v>31</v>
      </c>
      <c r="D32" s="40" t="s">
        <v>57</v>
      </c>
      <c r="G32" s="40" t="s">
        <v>79</v>
      </c>
    </row>
    <row r="33" spans="1:4">
      <c r="A33">
        <v>32</v>
      </c>
      <c r="D33" s="40" t="s">
        <v>65</v>
      </c>
    </row>
    <row r="34" spans="1:4">
      <c r="A34">
        <v>33</v>
      </c>
      <c r="D34" s="40" t="s">
        <v>68</v>
      </c>
    </row>
    <row r="35" spans="1:4">
      <c r="A35">
        <v>34</v>
      </c>
      <c r="D35" s="40" t="s">
        <v>61</v>
      </c>
    </row>
    <row r="36" spans="1:4">
      <c r="A36">
        <v>35</v>
      </c>
    </row>
  </sheetData>
  <sortState ref="D9:D35">
    <sortCondition ref="D9:D3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59"/>
  <sheetViews>
    <sheetView tabSelected="1" zoomScaleNormal="100" workbookViewId="0">
      <selection activeCell="A5" sqref="A5"/>
    </sheetView>
  </sheetViews>
  <sheetFormatPr defaultRowHeight="12.75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7" max="7" width="7.85546875" customWidth="1"/>
    <col min="9" max="9" width="16.42578125" customWidth="1"/>
  </cols>
  <sheetData>
    <row r="1" spans="1:65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6.5" customHeight="1">
      <c r="A2" s="209" t="s">
        <v>258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7.45" customHeight="1">
      <c r="A3" s="209" t="s">
        <v>230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s="1" customFormat="1" ht="20.100000000000001" customHeight="1" thickBot="1">
      <c r="A4" s="212" t="s">
        <v>130</v>
      </c>
      <c r="B4" s="213"/>
      <c r="C4" s="213"/>
      <c r="D4" s="213"/>
      <c r="E4" s="213"/>
      <c r="F4" s="213"/>
      <c r="G4" s="213"/>
      <c r="H4" s="213"/>
      <c r="I4" s="214"/>
    </row>
    <row r="5" spans="1:65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15" t="s">
        <v>195</v>
      </c>
      <c r="H5" s="215"/>
      <c r="I5" s="216"/>
      <c r="J5" s="1"/>
      <c r="K5" s="1"/>
    </row>
    <row r="6" spans="1:65" ht="5.25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  <c r="K6" s="1"/>
    </row>
    <row r="7" spans="1:65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  <c r="K7" s="5"/>
    </row>
    <row r="8" spans="1:65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  <c r="K8" s="5"/>
    </row>
    <row r="9" spans="1:65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  <c r="K9" s="5"/>
    </row>
    <row r="10" spans="1:65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  <c r="K10" s="5"/>
    </row>
    <row r="11" spans="1:65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  <c r="K11" s="5"/>
    </row>
    <row r="12" spans="1:65" s="6" customFormat="1" ht="5.25" customHeight="1">
      <c r="A12" s="222"/>
      <c r="B12" s="195"/>
      <c r="C12" s="195"/>
      <c r="D12" s="195"/>
      <c r="E12" s="195"/>
      <c r="F12" s="195"/>
      <c r="G12" s="195"/>
      <c r="H12" s="195"/>
      <c r="I12" s="223"/>
      <c r="J12" s="5"/>
      <c r="K12" s="5"/>
    </row>
    <row r="13" spans="1:65" ht="15">
      <c r="A13" s="43" t="s">
        <v>141</v>
      </c>
      <c r="B13" s="35"/>
      <c r="C13" s="35"/>
      <c r="D13" s="35"/>
      <c r="E13" s="35"/>
      <c r="F13" s="44" t="s">
        <v>157</v>
      </c>
      <c r="H13" s="41"/>
      <c r="I13" s="53" t="s">
        <v>148</v>
      </c>
    </row>
    <row r="14" spans="1:65" ht="14.25">
      <c r="A14" s="15"/>
      <c r="B14" s="166"/>
      <c r="C14" s="161"/>
      <c r="D14" s="162"/>
      <c r="F14" s="73"/>
      <c r="G14" s="55"/>
      <c r="H14" s="55"/>
      <c r="I14" s="72"/>
    </row>
    <row r="15" spans="1:65" ht="5.25" customHeight="1">
      <c r="A15" s="15"/>
      <c r="B15" s="39"/>
      <c r="C15" s="39"/>
      <c r="D15" s="39"/>
      <c r="F15" s="38"/>
      <c r="G15" s="45"/>
      <c r="H15" s="45"/>
      <c r="I15" s="45"/>
    </row>
    <row r="16" spans="1:65" ht="15">
      <c r="A16" s="43" t="s">
        <v>142</v>
      </c>
      <c r="B16" s="37"/>
      <c r="C16" s="35"/>
      <c r="D16" s="35"/>
      <c r="E16" s="35"/>
      <c r="F16" s="11" t="s">
        <v>147</v>
      </c>
      <c r="G16" s="37"/>
      <c r="H16" s="35"/>
      <c r="I16" s="35"/>
    </row>
    <row r="17" spans="1:9" ht="14.25">
      <c r="A17" s="15"/>
      <c r="B17" s="160"/>
      <c r="C17" s="198"/>
      <c r="D17" s="199"/>
      <c r="E17" s="35"/>
      <c r="F17" s="166" t="str">
        <f>IFERROR(IF(F14="TAK",B14,""),)</f>
        <v/>
      </c>
      <c r="G17" s="161"/>
      <c r="H17" s="161"/>
      <c r="I17" s="162"/>
    </row>
    <row r="18" spans="1:9" ht="5.25" customHeight="1">
      <c r="A18" s="15"/>
      <c r="B18" s="46"/>
      <c r="C18" s="39"/>
      <c r="D18" s="39"/>
      <c r="E18" s="35"/>
      <c r="F18" s="47"/>
      <c r="G18" s="47"/>
      <c r="H18" s="47"/>
      <c r="I18" s="47"/>
    </row>
    <row r="19" spans="1:9" ht="15">
      <c r="A19" s="43" t="s">
        <v>143</v>
      </c>
      <c r="B19" s="37"/>
      <c r="C19" s="35"/>
      <c r="D19" s="35"/>
      <c r="E19" s="35"/>
      <c r="F19" s="11" t="s">
        <v>143</v>
      </c>
      <c r="G19" s="37"/>
      <c r="H19" s="35"/>
      <c r="I19" s="35"/>
    </row>
    <row r="20" spans="1:9" ht="14.25">
      <c r="A20" s="15"/>
      <c r="B20" s="166"/>
      <c r="C20" s="161"/>
      <c r="D20" s="162"/>
      <c r="E20" s="35"/>
      <c r="F20" s="163" t="str">
        <f>IFERROR(IF(F14="tak",B20,""),)</f>
        <v/>
      </c>
      <c r="G20" s="164"/>
      <c r="H20" s="164"/>
      <c r="I20" s="165"/>
    </row>
    <row r="21" spans="1:9" ht="5.25" customHeight="1">
      <c r="A21" s="15"/>
      <c r="B21" s="39"/>
      <c r="C21" s="39"/>
      <c r="D21" s="39"/>
      <c r="E21" s="35"/>
      <c r="F21" s="21"/>
      <c r="G21" s="21"/>
      <c r="H21" s="21"/>
      <c r="I21" s="21"/>
    </row>
    <row r="22" spans="1:9" ht="15">
      <c r="A22" s="43" t="s">
        <v>144</v>
      </c>
      <c r="B22" s="37"/>
      <c r="C22" s="35"/>
      <c r="D22" s="35"/>
      <c r="E22" s="35"/>
      <c r="F22" s="11" t="s">
        <v>144</v>
      </c>
      <c r="G22" s="37"/>
      <c r="H22" s="35"/>
      <c r="I22" s="35"/>
    </row>
    <row r="23" spans="1:9" ht="14.25">
      <c r="A23" s="15"/>
      <c r="B23" s="170"/>
      <c r="C23" s="171"/>
      <c r="D23" s="172"/>
      <c r="E23" s="35"/>
      <c r="F23" s="176" t="str">
        <f>IFERROR(IF(F14="tak",B23,""),)</f>
        <v/>
      </c>
      <c r="G23" s="177"/>
      <c r="H23" s="177"/>
      <c r="I23" s="178"/>
    </row>
    <row r="24" spans="1:9">
      <c r="B24" s="173"/>
      <c r="C24" s="174"/>
      <c r="D24" s="175"/>
      <c r="F24" s="179"/>
      <c r="G24" s="180"/>
      <c r="H24" s="180"/>
      <c r="I24" s="181"/>
    </row>
    <row r="25" spans="1:9" ht="5.25" customHeight="1">
      <c r="B25" s="48"/>
      <c r="C25" s="48"/>
      <c r="D25" s="48"/>
      <c r="F25" s="49"/>
      <c r="G25" s="49"/>
      <c r="H25" s="49"/>
      <c r="I25" s="49"/>
    </row>
    <row r="26" spans="1:9" ht="15">
      <c r="A26" s="43" t="s">
        <v>146</v>
      </c>
      <c r="B26" s="37"/>
      <c r="C26" s="35"/>
      <c r="D26" s="35"/>
      <c r="E26" s="35"/>
      <c r="F26" s="43" t="s">
        <v>146</v>
      </c>
      <c r="G26" s="37"/>
      <c r="H26" s="35"/>
      <c r="I26" s="35"/>
    </row>
    <row r="27" spans="1:9" ht="14.25">
      <c r="A27" s="15"/>
      <c r="B27" s="189"/>
      <c r="C27" s="190"/>
      <c r="D27" s="191"/>
      <c r="E27" s="35"/>
      <c r="F27" s="186" t="str">
        <f>IFERROR(IF(F14="tak",B27,""),)</f>
        <v/>
      </c>
      <c r="G27" s="187"/>
      <c r="H27" s="187"/>
      <c r="I27" s="188"/>
    </row>
    <row r="28" spans="1:9" ht="5.25" customHeight="1">
      <c r="A28" s="15"/>
      <c r="B28" s="50"/>
      <c r="C28" s="50"/>
      <c r="D28" s="50"/>
      <c r="E28" s="35"/>
      <c r="F28" s="51"/>
      <c r="G28" s="51"/>
      <c r="H28" s="51"/>
      <c r="I28" s="51"/>
    </row>
    <row r="29" spans="1:9" ht="15">
      <c r="A29" s="36" t="s">
        <v>108</v>
      </c>
      <c r="B29" s="37"/>
      <c r="C29" s="35"/>
      <c r="D29" s="35"/>
      <c r="E29" s="35"/>
      <c r="F29" s="36" t="s">
        <v>17</v>
      </c>
      <c r="G29" s="37"/>
      <c r="H29" s="35"/>
      <c r="I29" s="35"/>
    </row>
    <row r="30" spans="1:9" ht="14.25">
      <c r="A30" s="37"/>
      <c r="B30" s="182"/>
      <c r="C30" s="161"/>
      <c r="D30" s="162"/>
      <c r="E30" s="35"/>
      <c r="F30" s="183" t="str">
        <f>IFERROR(IF(F14="tak",B30,""),)</f>
        <v/>
      </c>
      <c r="G30" s="184"/>
      <c r="H30" s="184"/>
      <c r="I30" s="185"/>
    </row>
    <row r="31" spans="1:9" ht="5.25" customHeight="1">
      <c r="A31" s="37"/>
      <c r="B31" s="39"/>
      <c r="C31" s="39"/>
      <c r="D31" s="39"/>
      <c r="E31" s="35"/>
      <c r="F31" s="39"/>
      <c r="G31" s="39"/>
      <c r="H31" s="39"/>
      <c r="I31" s="39"/>
    </row>
    <row r="32" spans="1:9" ht="15">
      <c r="A32" s="11" t="s">
        <v>149</v>
      </c>
      <c r="B32" s="37"/>
      <c r="C32" s="35"/>
      <c r="D32" s="35"/>
      <c r="E32" s="35"/>
      <c r="F32" s="11" t="s">
        <v>149</v>
      </c>
      <c r="G32" s="37"/>
      <c r="H32" s="35"/>
      <c r="I32" s="35"/>
    </row>
    <row r="33" spans="1:9" ht="14.25">
      <c r="A33" s="35"/>
      <c r="B33" s="182"/>
      <c r="C33" s="161"/>
      <c r="D33" s="162"/>
      <c r="E33" s="35"/>
      <c r="F33" s="183" t="str">
        <f>IFERROR(IF(F14="tak",B33,""),)</f>
        <v/>
      </c>
      <c r="G33" s="184"/>
      <c r="H33" s="184"/>
      <c r="I33" s="185"/>
    </row>
    <row r="34" spans="1:9" ht="5.25" customHeight="1">
      <c r="D34" s="35"/>
      <c r="E34" s="35"/>
      <c r="F34" s="35"/>
      <c r="G34" s="35"/>
      <c r="H34" s="35"/>
      <c r="I34" s="35"/>
    </row>
    <row r="35" spans="1:9" ht="15">
      <c r="A35" s="43" t="s">
        <v>190</v>
      </c>
      <c r="D35" s="35"/>
      <c r="E35" s="35"/>
      <c r="F35" s="43" t="s">
        <v>151</v>
      </c>
      <c r="G35" s="44"/>
      <c r="H35" s="53"/>
      <c r="I35" s="53"/>
    </row>
    <row r="36" spans="1:9" ht="15" customHeight="1">
      <c r="A36" s="43"/>
      <c r="B36" s="168"/>
      <c r="C36" s="158"/>
      <c r="D36" s="159"/>
      <c r="E36" s="35"/>
      <c r="F36" s="163"/>
      <c r="G36" s="164"/>
      <c r="H36" s="164"/>
      <c r="I36" s="165"/>
    </row>
    <row r="37" spans="1:9" ht="3.75" customHeight="1">
      <c r="A37" s="43"/>
      <c r="B37" s="45"/>
      <c r="C37" s="45"/>
      <c r="D37" s="45"/>
      <c r="E37" s="35"/>
      <c r="F37" s="33"/>
      <c r="G37" s="33"/>
      <c r="H37" s="33"/>
      <c r="I37" s="33"/>
    </row>
    <row r="38" spans="1:9" ht="15">
      <c r="A38" s="43" t="s">
        <v>150</v>
      </c>
      <c r="D38" s="35"/>
      <c r="E38" s="35"/>
      <c r="F38" s="43" t="s">
        <v>9</v>
      </c>
      <c r="G38" s="44"/>
      <c r="H38" s="53"/>
      <c r="I38" s="53"/>
    </row>
    <row r="39" spans="1:9" ht="15">
      <c r="A39" s="43"/>
      <c r="B39" s="168"/>
      <c r="C39" s="158"/>
      <c r="D39" s="159"/>
      <c r="E39" s="35"/>
      <c r="F39" s="163"/>
      <c r="G39" s="164"/>
      <c r="H39" s="164"/>
      <c r="I39" s="165"/>
    </row>
    <row r="40" spans="1:9" ht="5.25" customHeight="1">
      <c r="A40" s="43"/>
      <c r="B40" s="45"/>
      <c r="C40" s="45"/>
      <c r="D40" s="45"/>
      <c r="E40" s="35"/>
      <c r="F40" s="33"/>
      <c r="G40" s="33"/>
      <c r="H40" s="33"/>
      <c r="I40" s="33"/>
    </row>
    <row r="41" spans="1:9" ht="15">
      <c r="A41" s="43" t="s">
        <v>152</v>
      </c>
      <c r="D41" s="35"/>
      <c r="E41" s="35"/>
      <c r="F41" s="43" t="s">
        <v>153</v>
      </c>
      <c r="G41" s="44"/>
      <c r="H41" s="53"/>
      <c r="I41" s="53"/>
    </row>
    <row r="42" spans="1:9" ht="15">
      <c r="A42" s="43"/>
      <c r="B42" s="168"/>
      <c r="C42" s="158"/>
      <c r="D42" s="159"/>
      <c r="E42" s="35"/>
      <c r="F42" s="163"/>
      <c r="G42" s="164"/>
      <c r="H42" s="164"/>
      <c r="I42" s="165"/>
    </row>
    <row r="43" spans="1:9" ht="3" customHeight="1">
      <c r="A43" s="43"/>
      <c r="B43" s="45"/>
      <c r="C43" s="45"/>
      <c r="D43" s="45"/>
      <c r="E43" s="35"/>
      <c r="F43" s="33"/>
      <c r="G43" s="33"/>
      <c r="H43" s="33"/>
      <c r="I43" s="33"/>
    </row>
    <row r="44" spans="1:9" ht="15">
      <c r="A44" s="167" t="s">
        <v>154</v>
      </c>
      <c r="B44" s="167"/>
      <c r="C44" s="167" t="s">
        <v>155</v>
      </c>
      <c r="D44" s="167"/>
      <c r="E44" s="35"/>
      <c r="F44" s="43" t="s">
        <v>246</v>
      </c>
      <c r="G44" s="44"/>
      <c r="I44" s="43" t="s">
        <v>156</v>
      </c>
    </row>
    <row r="45" spans="1:9" ht="15">
      <c r="A45" s="43"/>
      <c r="B45" s="72"/>
      <c r="C45" s="55"/>
      <c r="D45" s="71"/>
      <c r="E45" s="29"/>
      <c r="F45" s="163"/>
      <c r="G45" s="165"/>
      <c r="I45" s="72"/>
    </row>
    <row r="46" spans="1:9" ht="5.25" customHeight="1">
      <c r="A46" s="43"/>
      <c r="B46" s="45"/>
      <c r="C46" s="45"/>
      <c r="D46" s="45"/>
      <c r="E46" s="35"/>
      <c r="F46" s="33"/>
      <c r="G46" s="33"/>
      <c r="H46" s="33"/>
      <c r="I46" s="33"/>
    </row>
    <row r="47" spans="1:9" ht="15">
      <c r="A47" s="43" t="s">
        <v>158</v>
      </c>
      <c r="B47" s="42"/>
      <c r="C47" s="35"/>
      <c r="D47" s="35"/>
      <c r="E47" s="35"/>
      <c r="F47" s="43" t="s">
        <v>161</v>
      </c>
      <c r="G47" s="44"/>
      <c r="H47" s="53"/>
      <c r="I47" s="53"/>
    </row>
    <row r="48" spans="1:9" ht="15">
      <c r="A48" s="36"/>
      <c r="B48" s="157"/>
      <c r="C48" s="158"/>
      <c r="D48" s="159"/>
      <c r="E48" s="35"/>
      <c r="F48" s="163"/>
      <c r="G48" s="164"/>
      <c r="H48" s="164"/>
      <c r="I48" s="165"/>
    </row>
    <row r="49" spans="1:9" ht="2.25" customHeight="1">
      <c r="A49" s="36"/>
      <c r="B49" s="45"/>
      <c r="C49" s="45"/>
      <c r="D49" s="45"/>
      <c r="E49" s="35"/>
      <c r="F49" s="33"/>
      <c r="G49" s="33"/>
      <c r="H49" s="33"/>
      <c r="I49" s="33"/>
    </row>
    <row r="50" spans="1:9" ht="15">
      <c r="A50" s="36" t="s">
        <v>159</v>
      </c>
      <c r="B50" s="37"/>
      <c r="C50" s="35"/>
      <c r="D50" s="35"/>
      <c r="E50" s="35"/>
      <c r="F50" s="43" t="s">
        <v>160</v>
      </c>
      <c r="G50" s="44"/>
      <c r="H50" s="53"/>
      <c r="I50" s="53"/>
    </row>
    <row r="51" spans="1:9" ht="15" customHeight="1">
      <c r="A51" s="37"/>
      <c r="B51" s="166"/>
      <c r="C51" s="161"/>
      <c r="D51" s="162"/>
      <c r="E51" s="35"/>
      <c r="F51" s="163"/>
      <c r="G51" s="164"/>
      <c r="H51" s="164"/>
      <c r="I51" s="165"/>
    </row>
    <row r="52" spans="1:9" ht="5.25" customHeight="1">
      <c r="A52" s="37"/>
      <c r="B52" s="42"/>
      <c r="C52" s="35"/>
      <c r="D52" s="35"/>
      <c r="E52" s="35"/>
      <c r="F52" s="33"/>
      <c r="G52" s="33"/>
      <c r="H52" s="33"/>
      <c r="I52" s="33"/>
    </row>
    <row r="53" spans="1:9" ht="15">
      <c r="A53" s="52" t="s">
        <v>162</v>
      </c>
      <c r="B53" s="42"/>
      <c r="C53" s="35"/>
      <c r="D53" s="35"/>
      <c r="E53" s="35"/>
      <c r="F53" s="53" t="s">
        <v>163</v>
      </c>
      <c r="G53" s="53"/>
      <c r="H53" s="53" t="s">
        <v>164</v>
      </c>
      <c r="I53" s="53"/>
    </row>
    <row r="54" spans="1:9" ht="15" customHeight="1">
      <c r="A54" s="42"/>
      <c r="B54" s="160"/>
      <c r="C54" s="161"/>
      <c r="D54" s="162"/>
      <c r="E54" s="35"/>
      <c r="F54" s="73"/>
      <c r="G54" s="54"/>
      <c r="H54" s="73"/>
      <c r="I54" s="54"/>
    </row>
    <row r="55" spans="1:9" ht="15">
      <c r="A55" s="52" t="s">
        <v>165</v>
      </c>
      <c r="B55" s="42"/>
      <c r="C55" s="35"/>
      <c r="D55" s="11" t="s">
        <v>166</v>
      </c>
      <c r="E55" s="35"/>
      <c r="F55" s="35"/>
      <c r="G55" s="35"/>
      <c r="H55" s="35"/>
      <c r="I55" s="35"/>
    </row>
    <row r="56" spans="1:9" ht="14.25">
      <c r="B56" s="74"/>
      <c r="C56" s="35"/>
      <c r="D56" s="200"/>
      <c r="E56" s="201"/>
      <c r="F56" s="201"/>
      <c r="G56" s="201"/>
      <c r="H56" s="201"/>
      <c r="I56" s="202"/>
    </row>
    <row r="57" spans="1:9" ht="26.25" customHeight="1" thickBot="1">
      <c r="A57" s="42"/>
      <c r="C57" s="35"/>
      <c r="D57" s="203"/>
      <c r="E57" s="204"/>
      <c r="F57" s="204"/>
      <c r="G57" s="204"/>
      <c r="H57" s="204"/>
      <c r="I57" s="205"/>
    </row>
    <row r="58" spans="1:9">
      <c r="A58" s="206"/>
      <c r="B58" s="207"/>
      <c r="C58" s="207"/>
      <c r="D58" s="232"/>
      <c r="E58" s="232"/>
      <c r="F58" s="232"/>
      <c r="G58" s="232"/>
      <c r="H58" s="232"/>
      <c r="I58" s="233"/>
    </row>
    <row r="59" spans="1:9" ht="14.25" customHeight="1">
      <c r="A59" s="234"/>
      <c r="B59" s="232"/>
      <c r="C59" s="232"/>
      <c r="D59" s="232"/>
      <c r="E59" s="232"/>
      <c r="F59" s="232"/>
      <c r="G59" s="232"/>
      <c r="H59" s="232"/>
      <c r="I59" s="233"/>
    </row>
    <row r="60" spans="1:9" ht="15" customHeight="1">
      <c r="A60" s="234"/>
      <c r="B60" s="232"/>
      <c r="C60" s="232"/>
      <c r="D60" s="232"/>
      <c r="E60" s="232"/>
      <c r="F60" s="232"/>
      <c r="G60" s="232"/>
      <c r="H60" s="232"/>
      <c r="I60" s="233"/>
    </row>
    <row r="61" spans="1:9">
      <c r="A61" s="234"/>
      <c r="B61" s="232"/>
      <c r="C61" s="232"/>
      <c r="D61" s="232"/>
      <c r="E61" s="232"/>
      <c r="F61" s="232"/>
      <c r="G61" s="232"/>
      <c r="H61" s="232"/>
      <c r="I61" s="233"/>
    </row>
    <row r="62" spans="1:9">
      <c r="A62" s="234"/>
      <c r="B62" s="232"/>
      <c r="C62" s="232"/>
      <c r="D62" s="232"/>
      <c r="E62" s="232"/>
      <c r="F62" s="232"/>
      <c r="G62" s="232"/>
      <c r="H62" s="232"/>
      <c r="I62" s="233"/>
    </row>
    <row r="63" spans="1:9" ht="13.5" thickBot="1">
      <c r="A63" s="235"/>
      <c r="B63" s="236"/>
      <c r="C63" s="236"/>
      <c r="D63" s="236"/>
      <c r="E63" s="236"/>
      <c r="F63" s="236"/>
      <c r="G63" s="236"/>
      <c r="H63" s="236"/>
      <c r="I63" s="237"/>
    </row>
    <row r="64" spans="1:9" ht="8.25" customHeight="1" thickBot="1">
      <c r="A64" s="241"/>
      <c r="B64" s="242"/>
      <c r="C64" s="242"/>
      <c r="D64" s="242"/>
      <c r="E64" s="242"/>
      <c r="F64" s="242"/>
      <c r="G64" s="242"/>
      <c r="H64" s="242"/>
      <c r="I64" s="243"/>
    </row>
    <row r="65" spans="1:9" ht="21" thickBot="1">
      <c r="A65" s="238" t="s">
        <v>196</v>
      </c>
      <c r="B65" s="239"/>
      <c r="C65" s="239"/>
      <c r="D65" s="239"/>
      <c r="E65" s="239"/>
      <c r="F65" s="239"/>
      <c r="G65" s="239"/>
      <c r="H65" s="239"/>
      <c r="I65" s="240"/>
    </row>
    <row r="66" spans="1:9" ht="5.2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26.25" customHeight="1">
      <c r="A67" s="231" t="s">
        <v>197</v>
      </c>
      <c r="B67" s="231"/>
      <c r="C67" s="231"/>
      <c r="D67" s="231"/>
      <c r="E67" s="231"/>
      <c r="F67" s="231"/>
      <c r="G67" s="231"/>
      <c r="H67" s="1"/>
      <c r="I67" s="76"/>
    </row>
    <row r="68" spans="1:9" ht="3.75" customHeight="1">
      <c r="A68" s="230"/>
      <c r="B68" s="230"/>
      <c r="C68" s="230"/>
      <c r="D68" s="230"/>
      <c r="E68" s="230"/>
      <c r="F68" s="230"/>
      <c r="G68" s="1"/>
      <c r="H68" s="1"/>
      <c r="I68" s="67"/>
    </row>
    <row r="69" spans="1:9" ht="36.75" customHeight="1">
      <c r="A69" s="231" t="s">
        <v>198</v>
      </c>
      <c r="B69" s="231"/>
      <c r="C69" s="231"/>
      <c r="D69" s="231"/>
      <c r="E69" s="231"/>
      <c r="F69" s="231"/>
      <c r="G69" s="231"/>
      <c r="H69" s="1"/>
      <c r="I69" s="75"/>
    </row>
    <row r="70" spans="1:9" ht="3.75" customHeight="1">
      <c r="A70" s="1"/>
      <c r="B70" s="1"/>
      <c r="C70" s="1"/>
      <c r="D70" s="1"/>
      <c r="E70" s="1"/>
      <c r="F70" s="1"/>
      <c r="G70" s="1"/>
      <c r="H70" s="1"/>
      <c r="I70" s="67"/>
    </row>
    <row r="71" spans="1:9" ht="25.5" customHeight="1">
      <c r="A71" s="231" t="s">
        <v>199</v>
      </c>
      <c r="B71" s="231"/>
      <c r="C71" s="231"/>
      <c r="D71" s="231"/>
      <c r="E71" s="231"/>
      <c r="F71" s="231"/>
      <c r="G71" s="231"/>
      <c r="H71" s="1"/>
      <c r="I71" s="75"/>
    </row>
    <row r="72" spans="1:9" ht="2.25" customHeight="1">
      <c r="A72" s="1"/>
      <c r="B72" s="1"/>
      <c r="C72" s="1"/>
      <c r="D72" s="1"/>
      <c r="E72" s="1"/>
      <c r="F72" s="1"/>
      <c r="G72" s="1"/>
      <c r="H72" s="1"/>
      <c r="I72" s="67"/>
    </row>
    <row r="73" spans="1:9" ht="26.25" customHeight="1">
      <c r="A73" s="231" t="s">
        <v>200</v>
      </c>
      <c r="B73" s="231"/>
      <c r="C73" s="231"/>
      <c r="D73" s="231"/>
      <c r="E73" s="231"/>
      <c r="F73" s="231"/>
      <c r="G73" s="231"/>
      <c r="H73" s="1"/>
      <c r="I73" s="75"/>
    </row>
    <row r="74" spans="1:9" ht="3.75" customHeight="1">
      <c r="A74" s="1"/>
      <c r="B74" s="1"/>
      <c r="C74" s="1"/>
      <c r="D74" s="1"/>
      <c r="E74" s="1"/>
      <c r="F74" s="1"/>
      <c r="G74" s="1"/>
      <c r="H74" s="1"/>
      <c r="I74" s="67"/>
    </row>
    <row r="75" spans="1:9" ht="27" customHeight="1">
      <c r="A75" s="231" t="s">
        <v>201</v>
      </c>
      <c r="B75" s="231"/>
      <c r="C75" s="231"/>
      <c r="D75" s="231"/>
      <c r="E75" s="231"/>
      <c r="F75" s="231"/>
      <c r="G75" s="231"/>
      <c r="H75" s="1"/>
      <c r="I75" s="75"/>
    </row>
    <row r="76" spans="1:9" ht="3.75" customHeight="1">
      <c r="A76" s="231"/>
      <c r="B76" s="231"/>
      <c r="C76" s="231"/>
      <c r="D76" s="231"/>
      <c r="E76" s="231"/>
      <c r="F76" s="231"/>
      <c r="G76" s="231"/>
      <c r="H76" s="1"/>
      <c r="I76" s="67"/>
    </row>
    <row r="77" spans="1:9" ht="76.5" customHeight="1">
      <c r="A77" s="231" t="s">
        <v>167</v>
      </c>
      <c r="B77" s="231"/>
      <c r="C77" s="231"/>
      <c r="D77" s="231"/>
      <c r="E77" s="231"/>
      <c r="F77" s="231"/>
      <c r="G77" s="231"/>
      <c r="H77" s="1"/>
      <c r="I77" s="75"/>
    </row>
    <row r="78" spans="1:9" ht="3.75" customHeight="1">
      <c r="A78" s="35"/>
      <c r="B78" s="1"/>
      <c r="C78" s="1"/>
      <c r="D78" s="1"/>
      <c r="E78" s="1"/>
      <c r="F78" s="1"/>
      <c r="G78" s="1"/>
      <c r="H78" s="1"/>
      <c r="I78" s="67"/>
    </row>
    <row r="79" spans="1:9" ht="15" customHeight="1">
      <c r="A79" s="231" t="s">
        <v>202</v>
      </c>
      <c r="B79" s="231"/>
      <c r="C79" s="231"/>
      <c r="D79" s="231"/>
      <c r="E79" s="231"/>
      <c r="F79" s="231"/>
      <c r="G79" s="231"/>
      <c r="H79" s="1"/>
      <c r="I79" s="75"/>
    </row>
    <row r="80" spans="1:9" ht="3.75" customHeight="1">
      <c r="A80" s="1"/>
      <c r="B80" s="1"/>
      <c r="C80" s="1"/>
      <c r="D80" s="1"/>
      <c r="E80" s="1"/>
      <c r="F80" s="1"/>
      <c r="G80" s="1"/>
      <c r="H80" s="1"/>
      <c r="I80" s="67"/>
    </row>
    <row r="81" spans="1:11" ht="15.75" customHeight="1">
      <c r="A81" s="231" t="s">
        <v>203</v>
      </c>
      <c r="B81" s="231"/>
      <c r="C81" s="231"/>
      <c r="D81" s="231"/>
      <c r="E81" s="231"/>
      <c r="F81" s="231"/>
      <c r="G81" s="231"/>
      <c r="H81" s="1"/>
      <c r="I81" s="75"/>
    </row>
    <row r="82" spans="1:11" ht="3.75" customHeight="1">
      <c r="A82" s="1"/>
      <c r="B82" s="1"/>
      <c r="C82" s="1"/>
      <c r="D82" s="1"/>
      <c r="E82" s="1"/>
      <c r="F82" s="1"/>
      <c r="G82" s="1"/>
      <c r="H82" s="1"/>
      <c r="I82" s="67"/>
    </row>
    <row r="83" spans="1:11" ht="51" customHeight="1">
      <c r="A83" s="231" t="s">
        <v>204</v>
      </c>
      <c r="B83" s="231"/>
      <c r="C83" s="231"/>
      <c r="D83" s="231"/>
      <c r="E83" s="231"/>
      <c r="F83" s="231"/>
      <c r="G83" s="231"/>
      <c r="H83" s="1"/>
      <c r="I83" s="75"/>
    </row>
    <row r="84" spans="1:11" ht="3.75" customHeight="1">
      <c r="A84" s="1"/>
      <c r="B84" s="1"/>
      <c r="C84" s="1"/>
      <c r="D84" s="1"/>
      <c r="E84" s="1"/>
      <c r="F84" s="1"/>
      <c r="G84" s="1"/>
      <c r="H84" s="1"/>
      <c r="I84" s="67"/>
    </row>
    <row r="85" spans="1:11" ht="41.25" customHeight="1">
      <c r="A85" s="231" t="s">
        <v>205</v>
      </c>
      <c r="B85" s="231"/>
      <c r="C85" s="231"/>
      <c r="D85" s="231"/>
      <c r="E85" s="231"/>
      <c r="F85" s="231"/>
      <c r="G85" s="231"/>
      <c r="H85" s="1"/>
      <c r="I85" s="94"/>
      <c r="K85" s="40"/>
    </row>
    <row r="86" spans="1:11" ht="3.75" customHeight="1">
      <c r="A86" s="1"/>
      <c r="B86" s="1"/>
      <c r="C86" s="1"/>
      <c r="D86" s="1"/>
      <c r="E86" s="1"/>
      <c r="F86" s="1"/>
      <c r="G86" s="1"/>
      <c r="H86" s="1"/>
      <c r="I86" s="67"/>
    </row>
    <row r="87" spans="1:11" ht="66" customHeight="1">
      <c r="A87" s="231" t="s">
        <v>206</v>
      </c>
      <c r="B87" s="231"/>
      <c r="C87" s="231"/>
      <c r="D87" s="231"/>
      <c r="E87" s="231"/>
      <c r="F87" s="231"/>
      <c r="G87" s="231"/>
      <c r="H87" s="1"/>
      <c r="I87" s="75"/>
    </row>
    <row r="88" spans="1:11" ht="3.75" customHeight="1">
      <c r="A88" s="1"/>
      <c r="B88" s="1"/>
      <c r="C88" s="1"/>
      <c r="D88" s="1"/>
      <c r="E88" s="1"/>
      <c r="F88" s="1"/>
      <c r="G88" s="1"/>
      <c r="H88" s="1"/>
      <c r="I88" s="67"/>
    </row>
    <row r="89" spans="1:11" ht="54" customHeight="1">
      <c r="A89" s="231" t="s">
        <v>207</v>
      </c>
      <c r="B89" s="231"/>
      <c r="C89" s="231"/>
      <c r="D89" s="231"/>
      <c r="E89" s="231"/>
      <c r="F89" s="231"/>
      <c r="G89" s="231"/>
      <c r="H89" s="1"/>
      <c r="I89" s="75"/>
    </row>
    <row r="90" spans="1:11" ht="6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11" ht="64.5" customHeight="1">
      <c r="A91" s="231" t="s">
        <v>208</v>
      </c>
      <c r="B91" s="231"/>
      <c r="C91" s="231"/>
      <c r="D91" s="231"/>
      <c r="E91" s="231"/>
      <c r="F91" s="231"/>
      <c r="G91" s="231"/>
      <c r="H91" s="1"/>
      <c r="I91" s="75"/>
    </row>
    <row r="92" spans="1:11">
      <c r="A92" s="1"/>
      <c r="B92" s="1"/>
      <c r="C92" s="1"/>
      <c r="D92" s="1"/>
      <c r="E92" s="1"/>
      <c r="F92" s="1"/>
      <c r="G92" s="1"/>
      <c r="H92" s="1"/>
      <c r="I92" s="67"/>
    </row>
    <row r="93" spans="1:11" ht="12.75" customHeight="1">
      <c r="A93" s="231" t="s">
        <v>209</v>
      </c>
      <c r="B93" s="231"/>
      <c r="C93" s="231"/>
      <c r="D93" s="231"/>
      <c r="E93" s="231"/>
      <c r="F93" s="231"/>
      <c r="G93" s="231"/>
      <c r="H93" s="1"/>
      <c r="I93" s="75"/>
    </row>
    <row r="94" spans="1:11">
      <c r="A94" s="1"/>
      <c r="B94" s="1"/>
      <c r="C94" s="1"/>
      <c r="D94" s="1"/>
      <c r="E94" s="1"/>
      <c r="F94" s="1"/>
      <c r="G94" s="1"/>
      <c r="H94" s="1"/>
      <c r="I94" s="67"/>
    </row>
    <row r="95" spans="1:11" ht="15" customHeight="1">
      <c r="A95" s="231" t="s">
        <v>210</v>
      </c>
      <c r="B95" s="231"/>
      <c r="C95" s="231"/>
      <c r="D95" s="231"/>
      <c r="E95" s="231"/>
      <c r="F95" s="231"/>
      <c r="G95" s="231"/>
      <c r="H95" s="1"/>
      <c r="I95" s="75"/>
    </row>
    <row r="96" spans="1:11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</sheetData>
  <mergeCells count="67">
    <mergeCell ref="A91:G91"/>
    <mergeCell ref="A93:G93"/>
    <mergeCell ref="A95:G95"/>
    <mergeCell ref="A81:G81"/>
    <mergeCell ref="A83:G83"/>
    <mergeCell ref="A85:G85"/>
    <mergeCell ref="A87:G87"/>
    <mergeCell ref="A89:G89"/>
    <mergeCell ref="A73:G73"/>
    <mergeCell ref="A75:G75"/>
    <mergeCell ref="A76:G76"/>
    <mergeCell ref="A77:G77"/>
    <mergeCell ref="A79:G79"/>
    <mergeCell ref="A68:F68"/>
    <mergeCell ref="A67:G67"/>
    <mergeCell ref="A69:G69"/>
    <mergeCell ref="A71:G71"/>
    <mergeCell ref="A58:I63"/>
    <mergeCell ref="A65:I65"/>
    <mergeCell ref="A64:I64"/>
    <mergeCell ref="D56:I57"/>
    <mergeCell ref="A1:I1"/>
    <mergeCell ref="A2:I2"/>
    <mergeCell ref="A3:I3"/>
    <mergeCell ref="A4:I4"/>
    <mergeCell ref="B5:D5"/>
    <mergeCell ref="E5:F5"/>
    <mergeCell ref="G5:I5"/>
    <mergeCell ref="H10:I10"/>
    <mergeCell ref="B11:D11"/>
    <mergeCell ref="H11:I11"/>
    <mergeCell ref="A12:I12"/>
    <mergeCell ref="A6:I6"/>
    <mergeCell ref="A7:D7"/>
    <mergeCell ref="B8:D8"/>
    <mergeCell ref="B9:D9"/>
    <mergeCell ref="F9:G9"/>
    <mergeCell ref="H9:I9"/>
    <mergeCell ref="E7:E11"/>
    <mergeCell ref="B14:D14"/>
    <mergeCell ref="B17:D17"/>
    <mergeCell ref="B20:D20"/>
    <mergeCell ref="B10:D10"/>
    <mergeCell ref="B23:D24"/>
    <mergeCell ref="F23:I24"/>
    <mergeCell ref="B33:D33"/>
    <mergeCell ref="F33:I33"/>
    <mergeCell ref="F30:I30"/>
    <mergeCell ref="F20:I20"/>
    <mergeCell ref="F27:I27"/>
    <mergeCell ref="F17:I17"/>
    <mergeCell ref="B30:D30"/>
    <mergeCell ref="B27:D27"/>
    <mergeCell ref="B48:D48"/>
    <mergeCell ref="B54:D54"/>
    <mergeCell ref="F36:I36"/>
    <mergeCell ref="F39:I39"/>
    <mergeCell ref="F42:I42"/>
    <mergeCell ref="F48:I48"/>
    <mergeCell ref="F51:I51"/>
    <mergeCell ref="B51:D51"/>
    <mergeCell ref="F45:G45"/>
    <mergeCell ref="A44:B44"/>
    <mergeCell ref="C44:D44"/>
    <mergeCell ref="B42:D42"/>
    <mergeCell ref="B36:D36"/>
    <mergeCell ref="B39:D39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information" allowBlank="1" showInputMessage="1" showErrorMessage="1">
          <x14:formula1>
            <xm:f>Listy!$D$3:$D$35</xm:f>
          </x14:formula1>
          <xm:sqref>F20:I20</xm:sqref>
        </x14:dataValidation>
        <x14:dataValidation type="list" errorStyle="information" allowBlank="1" showInputMessage="1" showErrorMessage="1">
          <x14:formula1>
            <xm:f>Listy!$D$2:$D$35</xm:f>
          </x14:formula1>
          <xm:sqref>B20:D20</xm:sqref>
        </x14:dataValidation>
        <x14:dataValidation type="list" errorStyle="information" allowBlank="1" showInputMessage="1" showErrorMessage="1">
          <x14:formula1>
            <xm:f>Listy!$F$2:$F$24</xm:f>
          </x14:formula1>
          <xm:sqref>B39:D39</xm:sqref>
        </x14:dataValidation>
        <x14:dataValidation type="list" errorStyle="information" allowBlank="1" showInputMessage="1" showErrorMessage="1">
          <x14:formula1>
            <xm:f>Listy!$E$2:$E$13</xm:f>
          </x14:formula1>
          <xm:sqref>B36:D36</xm:sqref>
        </x14:dataValidation>
        <x14:dataValidation type="list" allowBlank="1" showInputMessage="1" showErrorMessage="1">
          <x14:formula1>
            <xm:f>Listy!$C$2:$C$4</xm:f>
          </x14:formula1>
          <xm:sqref>F14:I14 B45:C45</xm:sqref>
        </x14:dataValidation>
        <x14:dataValidation type="list" errorStyle="information" allowBlank="1" showInputMessage="1" showErrorMessage="1">
          <x14:formula1>
            <xm:f>Listy!$C$2:$C$4</xm:f>
          </x14:formula1>
          <xm:sqref>D45</xm:sqref>
        </x14:dataValidation>
        <x14:dataValidation type="list" errorStyle="information" allowBlank="1" showInputMessage="1" showErrorMessage="1">
          <x14:formula1>
            <xm:f>Listy!$C$2:$C$5</xm:f>
          </x14:formula1>
          <xm:sqref>I67 I69 I89 I75 I77 I79 I91</xm:sqref>
        </x14:dataValidation>
        <x14:dataValidation type="list" allowBlank="1" showInputMessage="1" showErrorMessage="1">
          <x14:formula1>
            <xm:f>Listy!$A$2:$A$6</xm:f>
          </x14:formula1>
          <xm:sqref>I73</xm:sqref>
        </x14:dataValidation>
        <x14:dataValidation type="list" errorStyle="information" allowBlank="1" showInputMessage="1" showErrorMessage="1">
          <x14:formula1>
            <xm:f>Listy!$J$2:$J$5</xm:f>
          </x14:formula1>
          <xm:sqref>B56</xm:sqref>
        </x14:dataValidation>
        <x14:dataValidation type="list" errorStyle="information" allowBlank="1" showInputMessage="1" showErrorMessage="1">
          <x14:formula1>
            <xm:f>Listy!$L$2:$L$18</xm:f>
          </x14:formula1>
          <xm:sqref>I71</xm:sqref>
        </x14:dataValidation>
        <x14:dataValidation type="list" allowBlank="1" showInputMessage="1" showErrorMessage="1">
          <x14:formula1>
            <xm:f>Listy!$I$5:$I$7</xm:f>
          </x14:formula1>
          <xm:sqref>I81</xm:sqref>
        </x14:dataValidation>
        <x14:dataValidation type="list" allowBlank="1" showInputMessage="1" showErrorMessage="1">
          <x14:formula1>
            <xm:f>Listy!$N$3:$N$4</xm:f>
          </x14:formula1>
          <xm:sqref>I83</xm:sqref>
        </x14:dataValidation>
        <x14:dataValidation type="list" errorStyle="information" allowBlank="1" showInputMessage="1" showErrorMessage="1">
          <x14:formula1>
            <xm:f>Listy!$P$3:$P$5</xm:f>
          </x14:formula1>
          <xm:sqref>I85</xm:sqref>
        </x14:dataValidation>
        <x14:dataValidation type="list" errorStyle="information" allowBlank="1" showInputMessage="1" showErrorMessage="1">
          <x14:formula1>
            <xm:f>Listy!$R$3:$R$5</xm:f>
          </x14:formula1>
          <xm:sqref>I87</xm:sqref>
        </x14:dataValidation>
        <x14:dataValidation type="list" errorStyle="information" allowBlank="1" showInputMessage="1" showErrorMessage="1">
          <x14:formula1>
            <xm:f>Listy!$H$3:$H$6</xm:f>
          </x14:formula1>
          <xm:sqref>I93</xm:sqref>
        </x14:dataValidation>
        <x14:dataValidation type="list" errorStyle="information" allowBlank="1" showInputMessage="1" showErrorMessage="1">
          <x14:formula1>
            <xm:f>Listy!$G$2:$G$32</xm:f>
          </x14:formula1>
          <xm:sqref>F36:I36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3"/>
  <sheetViews>
    <sheetView workbookViewId="0">
      <selection activeCell="A26" sqref="A26"/>
    </sheetView>
  </sheetViews>
  <sheetFormatPr defaultRowHeight="15"/>
  <cols>
    <col min="1" max="1" width="27.7109375" style="115" bestFit="1" customWidth="1"/>
    <col min="2" max="2" width="4.28515625" style="115" bestFit="1" customWidth="1"/>
    <col min="3" max="3" width="9" style="115" bestFit="1" customWidth="1"/>
    <col min="4" max="4" width="8.140625" style="115" bestFit="1" customWidth="1"/>
    <col min="5" max="5" width="8.85546875" style="115" bestFit="1" customWidth="1"/>
    <col min="6" max="6" width="9.140625" style="115"/>
    <col min="7" max="7" width="8.28515625" style="115" bestFit="1" customWidth="1"/>
    <col min="8" max="8" width="2.42578125" style="115" customWidth="1"/>
    <col min="9" max="9" width="27.7109375" style="115" bestFit="1" customWidth="1"/>
    <col min="10" max="10" width="4.28515625" style="115" bestFit="1" customWidth="1"/>
    <col min="11" max="13" width="9.140625" style="115"/>
    <col min="14" max="14" width="12" style="115" customWidth="1"/>
    <col min="15" max="15" width="9.140625" style="115"/>
    <col min="16" max="16" width="2.5703125" style="115" customWidth="1"/>
    <col min="17" max="17" width="27.7109375" style="115" bestFit="1" customWidth="1"/>
    <col min="18" max="18" width="3.7109375" style="115" bestFit="1" customWidth="1"/>
    <col min="19" max="19" width="9.140625" style="115"/>
    <col min="20" max="20" width="13.28515625" style="115" bestFit="1" customWidth="1"/>
    <col min="21" max="22" width="9.140625" style="115"/>
    <col min="23" max="23" width="13.42578125" style="115" customWidth="1"/>
    <col min="24" max="16384" width="9.140625" style="115"/>
  </cols>
  <sheetData>
    <row r="3" spans="1:23" ht="21">
      <c r="A3" s="114" t="s">
        <v>264</v>
      </c>
    </row>
    <row r="4" spans="1:23" ht="15.75" thickBot="1">
      <c r="A4" s="95"/>
      <c r="B4" s="95"/>
      <c r="C4" s="95" t="s">
        <v>265</v>
      </c>
      <c r="D4" s="95"/>
      <c r="E4" s="95"/>
      <c r="F4" s="95"/>
      <c r="G4" s="95"/>
      <c r="K4" s="115" t="s">
        <v>266</v>
      </c>
      <c r="S4" s="115" t="s">
        <v>267</v>
      </c>
    </row>
    <row r="5" spans="1:23" ht="90.75" thickBot="1">
      <c r="A5" s="96" t="s">
        <v>220</v>
      </c>
      <c r="B5" s="97" t="s">
        <v>221</v>
      </c>
      <c r="C5" s="98" t="s">
        <v>268</v>
      </c>
      <c r="D5" s="99" t="s">
        <v>222</v>
      </c>
      <c r="E5" s="98" t="s">
        <v>269</v>
      </c>
      <c r="F5" s="98" t="s">
        <v>270</v>
      </c>
      <c r="G5" s="98" t="s">
        <v>271</v>
      </c>
      <c r="I5" s="96" t="s">
        <v>272</v>
      </c>
      <c r="J5" s="97" t="s">
        <v>273</v>
      </c>
      <c r="K5" s="98" t="s">
        <v>274</v>
      </c>
      <c r="L5" s="99" t="s">
        <v>275</v>
      </c>
      <c r="M5" s="98" t="s">
        <v>276</v>
      </c>
      <c r="N5" s="116" t="s">
        <v>277</v>
      </c>
      <c r="O5" s="98" t="s">
        <v>278</v>
      </c>
      <c r="Q5" s="96" t="s">
        <v>279</v>
      </c>
      <c r="R5" s="97" t="s">
        <v>194</v>
      </c>
      <c r="S5" s="98" t="s">
        <v>280</v>
      </c>
      <c r="T5" s="99" t="s">
        <v>281</v>
      </c>
      <c r="U5" s="98" t="s">
        <v>282</v>
      </c>
      <c r="V5" s="98" t="s">
        <v>283</v>
      </c>
      <c r="W5" s="98" t="s">
        <v>284</v>
      </c>
    </row>
    <row r="6" spans="1:23">
      <c r="A6" s="100" t="s">
        <v>285</v>
      </c>
      <c r="B6" s="101">
        <v>2</v>
      </c>
      <c r="C6" s="102">
        <v>4820</v>
      </c>
      <c r="D6" s="102">
        <v>480</v>
      </c>
      <c r="E6" s="102">
        <f t="shared" ref="E6:E18" si="0">SUM(C6:D6)</f>
        <v>5300</v>
      </c>
      <c r="F6" s="102">
        <v>500</v>
      </c>
      <c r="G6" s="102">
        <f t="shared" ref="G6:G18" si="1">C6+D6+F6</f>
        <v>5800</v>
      </c>
      <c r="I6" s="100" t="s">
        <v>285</v>
      </c>
      <c r="J6" s="101">
        <v>2</v>
      </c>
      <c r="K6" s="102">
        <v>182</v>
      </c>
      <c r="L6" s="102">
        <v>18</v>
      </c>
      <c r="M6" s="102">
        <f t="shared" ref="M6:M18" si="2">SUM(K6:L6)</f>
        <v>200</v>
      </c>
      <c r="N6" s="102">
        <v>19</v>
      </c>
      <c r="O6" s="102">
        <f t="shared" ref="O6:O18" si="3">K6+L6+N6</f>
        <v>219</v>
      </c>
      <c r="Q6" s="100" t="s">
        <v>285</v>
      </c>
      <c r="R6" s="117">
        <v>2</v>
      </c>
      <c r="S6" s="118">
        <v>850</v>
      </c>
      <c r="T6" s="118">
        <v>85</v>
      </c>
      <c r="U6" s="118">
        <f t="shared" ref="U6:U18" si="4">SUM(S6:T6)</f>
        <v>935</v>
      </c>
      <c r="V6" s="118">
        <v>90</v>
      </c>
      <c r="W6" s="119">
        <f t="shared" ref="W6:W18" si="5">S6+T6+V6</f>
        <v>1025</v>
      </c>
    </row>
    <row r="7" spans="1:23">
      <c r="A7" s="100" t="s">
        <v>285</v>
      </c>
      <c r="B7" s="104">
        <v>1</v>
      </c>
      <c r="C7" s="105">
        <v>4820</v>
      </c>
      <c r="D7" s="105">
        <v>337</v>
      </c>
      <c r="E7" s="105">
        <f t="shared" si="0"/>
        <v>5157</v>
      </c>
      <c r="F7" s="105">
        <v>500</v>
      </c>
      <c r="G7" s="105">
        <f t="shared" si="1"/>
        <v>5657</v>
      </c>
      <c r="I7" s="100" t="s">
        <v>285</v>
      </c>
      <c r="J7" s="104">
        <v>1</v>
      </c>
      <c r="K7" s="105">
        <v>182</v>
      </c>
      <c r="L7" s="105">
        <v>13</v>
      </c>
      <c r="M7" s="105">
        <f t="shared" si="2"/>
        <v>195</v>
      </c>
      <c r="N7" s="105">
        <v>19</v>
      </c>
      <c r="O7" s="105">
        <f t="shared" si="3"/>
        <v>214</v>
      </c>
      <c r="Q7" s="100" t="s">
        <v>285</v>
      </c>
      <c r="R7" s="104">
        <v>1</v>
      </c>
      <c r="S7" s="105">
        <v>850</v>
      </c>
      <c r="T7" s="105">
        <v>60</v>
      </c>
      <c r="U7" s="105">
        <f t="shared" si="4"/>
        <v>910</v>
      </c>
      <c r="V7" s="102">
        <v>90</v>
      </c>
      <c r="W7" s="120">
        <f t="shared" si="5"/>
        <v>1000</v>
      </c>
    </row>
    <row r="8" spans="1:23">
      <c r="A8" s="103" t="s">
        <v>99</v>
      </c>
      <c r="B8" s="104">
        <v>2</v>
      </c>
      <c r="C8" s="105">
        <v>3000</v>
      </c>
      <c r="D8" s="105">
        <v>375</v>
      </c>
      <c r="E8" s="105">
        <f t="shared" si="0"/>
        <v>3375</v>
      </c>
      <c r="F8" s="105">
        <v>500</v>
      </c>
      <c r="G8" s="105">
        <f t="shared" si="1"/>
        <v>3875</v>
      </c>
      <c r="I8" s="103" t="s">
        <v>99</v>
      </c>
      <c r="J8" s="104">
        <v>2</v>
      </c>
      <c r="K8" s="105">
        <v>114</v>
      </c>
      <c r="L8" s="105">
        <v>15</v>
      </c>
      <c r="M8" s="105">
        <f t="shared" si="2"/>
        <v>129</v>
      </c>
      <c r="N8" s="105">
        <v>19</v>
      </c>
      <c r="O8" s="105">
        <f t="shared" si="3"/>
        <v>148</v>
      </c>
      <c r="Q8" s="103" t="s">
        <v>99</v>
      </c>
      <c r="R8" s="104">
        <v>2</v>
      </c>
      <c r="S8" s="105">
        <v>530</v>
      </c>
      <c r="T8" s="105">
        <v>66</v>
      </c>
      <c r="U8" s="105">
        <f t="shared" si="4"/>
        <v>596</v>
      </c>
      <c r="V8" s="102">
        <v>90</v>
      </c>
      <c r="W8" s="120">
        <f t="shared" si="5"/>
        <v>686</v>
      </c>
    </row>
    <row r="9" spans="1:23">
      <c r="A9" s="103" t="s">
        <v>99</v>
      </c>
      <c r="B9" s="104">
        <v>1</v>
      </c>
      <c r="C9" s="105">
        <v>3000</v>
      </c>
      <c r="D9" s="105">
        <v>261</v>
      </c>
      <c r="E9" s="105">
        <f t="shared" si="0"/>
        <v>3261</v>
      </c>
      <c r="F9" s="105">
        <v>500</v>
      </c>
      <c r="G9" s="105">
        <f t="shared" si="1"/>
        <v>3761</v>
      </c>
      <c r="I9" s="103" t="s">
        <v>99</v>
      </c>
      <c r="J9" s="104">
        <v>1</v>
      </c>
      <c r="K9" s="105">
        <v>114</v>
      </c>
      <c r="L9" s="105">
        <v>10</v>
      </c>
      <c r="M9" s="105">
        <f t="shared" si="2"/>
        <v>124</v>
      </c>
      <c r="N9" s="105">
        <v>19</v>
      </c>
      <c r="O9" s="105">
        <f t="shared" si="3"/>
        <v>143</v>
      </c>
      <c r="Q9" s="103" t="s">
        <v>99</v>
      </c>
      <c r="R9" s="104">
        <v>1</v>
      </c>
      <c r="S9" s="105">
        <v>530</v>
      </c>
      <c r="T9" s="105">
        <v>46</v>
      </c>
      <c r="U9" s="105">
        <f t="shared" si="4"/>
        <v>576</v>
      </c>
      <c r="V9" s="102">
        <v>90</v>
      </c>
      <c r="W9" s="120">
        <f t="shared" si="5"/>
        <v>666</v>
      </c>
    </row>
    <row r="10" spans="1:23">
      <c r="A10" s="103" t="s">
        <v>263</v>
      </c>
      <c r="B10" s="104">
        <v>2</v>
      </c>
      <c r="C10" s="105">
        <v>4000</v>
      </c>
      <c r="D10" s="105">
        <v>375</v>
      </c>
      <c r="E10" s="105">
        <f t="shared" si="0"/>
        <v>4375</v>
      </c>
      <c r="F10" s="105">
        <v>500</v>
      </c>
      <c r="G10" s="105">
        <f t="shared" si="1"/>
        <v>4875</v>
      </c>
      <c r="I10" s="103" t="s">
        <v>263</v>
      </c>
      <c r="J10" s="104">
        <v>2</v>
      </c>
      <c r="K10" s="105">
        <v>151</v>
      </c>
      <c r="L10" s="105">
        <v>15</v>
      </c>
      <c r="M10" s="105">
        <f t="shared" si="2"/>
        <v>166</v>
      </c>
      <c r="N10" s="105">
        <v>19</v>
      </c>
      <c r="O10" s="105">
        <f t="shared" si="3"/>
        <v>185</v>
      </c>
      <c r="Q10" s="103" t="s">
        <v>263</v>
      </c>
      <c r="R10" s="104">
        <v>2</v>
      </c>
      <c r="S10" s="105">
        <v>706</v>
      </c>
      <c r="T10" s="105">
        <v>66</v>
      </c>
      <c r="U10" s="105">
        <f t="shared" si="4"/>
        <v>772</v>
      </c>
      <c r="V10" s="102">
        <v>90</v>
      </c>
      <c r="W10" s="120">
        <f t="shared" si="5"/>
        <v>862</v>
      </c>
    </row>
    <row r="11" spans="1:23">
      <c r="A11" s="103" t="s">
        <v>263</v>
      </c>
      <c r="B11" s="104">
        <v>1</v>
      </c>
      <c r="C11" s="105">
        <v>4000</v>
      </c>
      <c r="D11" s="105">
        <v>261</v>
      </c>
      <c r="E11" s="105">
        <f t="shared" si="0"/>
        <v>4261</v>
      </c>
      <c r="F11" s="105">
        <v>500</v>
      </c>
      <c r="G11" s="105">
        <f t="shared" si="1"/>
        <v>4761</v>
      </c>
      <c r="I11" s="103" t="s">
        <v>263</v>
      </c>
      <c r="J11" s="104">
        <v>1</v>
      </c>
      <c r="K11" s="105">
        <v>151</v>
      </c>
      <c r="L11" s="105">
        <v>10</v>
      </c>
      <c r="M11" s="105">
        <f t="shared" si="2"/>
        <v>161</v>
      </c>
      <c r="N11" s="105">
        <v>19</v>
      </c>
      <c r="O11" s="105">
        <f t="shared" si="3"/>
        <v>180</v>
      </c>
      <c r="Q11" s="103" t="s">
        <v>263</v>
      </c>
      <c r="R11" s="104">
        <v>1</v>
      </c>
      <c r="S11" s="105">
        <v>706</v>
      </c>
      <c r="T11" s="105">
        <v>46</v>
      </c>
      <c r="U11" s="105">
        <f t="shared" si="4"/>
        <v>752</v>
      </c>
      <c r="V11" s="102">
        <v>90</v>
      </c>
      <c r="W11" s="120">
        <f t="shared" si="5"/>
        <v>842</v>
      </c>
    </row>
    <row r="12" spans="1:23">
      <c r="A12" s="103" t="s">
        <v>29</v>
      </c>
      <c r="B12" s="104">
        <v>2</v>
      </c>
      <c r="C12" s="105">
        <v>3000</v>
      </c>
      <c r="D12" s="105">
        <v>375</v>
      </c>
      <c r="E12" s="105">
        <f t="shared" si="0"/>
        <v>3375</v>
      </c>
      <c r="F12" s="105">
        <v>500</v>
      </c>
      <c r="G12" s="105">
        <f t="shared" si="1"/>
        <v>3875</v>
      </c>
      <c r="I12" s="103" t="s">
        <v>29</v>
      </c>
      <c r="J12" s="104">
        <v>2</v>
      </c>
      <c r="K12" s="105">
        <v>114</v>
      </c>
      <c r="L12" s="105">
        <v>15</v>
      </c>
      <c r="M12" s="105">
        <f t="shared" si="2"/>
        <v>129</v>
      </c>
      <c r="N12" s="105">
        <v>19</v>
      </c>
      <c r="O12" s="105">
        <f t="shared" si="3"/>
        <v>148</v>
      </c>
      <c r="Q12" s="103" t="s">
        <v>29</v>
      </c>
      <c r="R12" s="104">
        <v>2</v>
      </c>
      <c r="S12" s="105">
        <v>530</v>
      </c>
      <c r="T12" s="105">
        <v>66</v>
      </c>
      <c r="U12" s="105">
        <f t="shared" si="4"/>
        <v>596</v>
      </c>
      <c r="V12" s="102">
        <v>90</v>
      </c>
      <c r="W12" s="120">
        <f t="shared" si="5"/>
        <v>686</v>
      </c>
    </row>
    <row r="13" spans="1:23">
      <c r="A13" s="103" t="s">
        <v>29</v>
      </c>
      <c r="B13" s="104">
        <v>1</v>
      </c>
      <c r="C13" s="105">
        <v>3000</v>
      </c>
      <c r="D13" s="105">
        <v>261</v>
      </c>
      <c r="E13" s="105">
        <f t="shared" si="0"/>
        <v>3261</v>
      </c>
      <c r="F13" s="105">
        <v>500</v>
      </c>
      <c r="G13" s="105">
        <f t="shared" si="1"/>
        <v>3761</v>
      </c>
      <c r="I13" s="103" t="s">
        <v>29</v>
      </c>
      <c r="J13" s="104">
        <v>1</v>
      </c>
      <c r="K13" s="105">
        <v>114</v>
      </c>
      <c r="L13" s="105">
        <v>10</v>
      </c>
      <c r="M13" s="105">
        <f t="shared" si="2"/>
        <v>124</v>
      </c>
      <c r="N13" s="105">
        <v>19</v>
      </c>
      <c r="O13" s="105">
        <f t="shared" si="3"/>
        <v>143</v>
      </c>
      <c r="Q13" s="103" t="s">
        <v>29</v>
      </c>
      <c r="R13" s="104">
        <v>1</v>
      </c>
      <c r="S13" s="105">
        <v>530</v>
      </c>
      <c r="T13" s="105">
        <v>46</v>
      </c>
      <c r="U13" s="105">
        <f t="shared" si="4"/>
        <v>576</v>
      </c>
      <c r="V13" s="102">
        <v>90</v>
      </c>
      <c r="W13" s="120">
        <f t="shared" si="5"/>
        <v>666</v>
      </c>
    </row>
    <row r="14" spans="1:23">
      <c r="A14" s="103" t="s">
        <v>98</v>
      </c>
      <c r="B14" s="104">
        <v>2</v>
      </c>
      <c r="C14" s="105">
        <v>3000</v>
      </c>
      <c r="D14" s="105">
        <v>375</v>
      </c>
      <c r="E14" s="105">
        <f t="shared" si="0"/>
        <v>3375</v>
      </c>
      <c r="F14" s="105">
        <v>500</v>
      </c>
      <c r="G14" s="105">
        <f t="shared" si="1"/>
        <v>3875</v>
      </c>
      <c r="I14" s="103" t="s">
        <v>98</v>
      </c>
      <c r="J14" s="104">
        <v>2</v>
      </c>
      <c r="K14" s="105">
        <v>114</v>
      </c>
      <c r="L14" s="105">
        <v>15</v>
      </c>
      <c r="M14" s="105">
        <f t="shared" si="2"/>
        <v>129</v>
      </c>
      <c r="N14" s="105">
        <v>19</v>
      </c>
      <c r="O14" s="105">
        <f t="shared" si="3"/>
        <v>148</v>
      </c>
      <c r="Q14" s="103" t="s">
        <v>98</v>
      </c>
      <c r="R14" s="104">
        <v>2</v>
      </c>
      <c r="S14" s="105">
        <v>530</v>
      </c>
      <c r="T14" s="105">
        <v>66</v>
      </c>
      <c r="U14" s="105">
        <f t="shared" si="4"/>
        <v>596</v>
      </c>
      <c r="V14" s="102">
        <v>90</v>
      </c>
      <c r="W14" s="120">
        <f t="shared" si="5"/>
        <v>686</v>
      </c>
    </row>
    <row r="15" spans="1:23">
      <c r="A15" s="103" t="s">
        <v>98</v>
      </c>
      <c r="B15" s="104">
        <v>1</v>
      </c>
      <c r="C15" s="105">
        <v>3000</v>
      </c>
      <c r="D15" s="105">
        <v>261</v>
      </c>
      <c r="E15" s="105">
        <f t="shared" si="0"/>
        <v>3261</v>
      </c>
      <c r="F15" s="105">
        <v>500</v>
      </c>
      <c r="G15" s="105">
        <f t="shared" si="1"/>
        <v>3761</v>
      </c>
      <c r="I15" s="103" t="s">
        <v>98</v>
      </c>
      <c r="J15" s="104">
        <v>1</v>
      </c>
      <c r="K15" s="105">
        <v>114</v>
      </c>
      <c r="L15" s="105">
        <v>10</v>
      </c>
      <c r="M15" s="105">
        <f t="shared" si="2"/>
        <v>124</v>
      </c>
      <c r="N15" s="105">
        <v>19</v>
      </c>
      <c r="O15" s="105">
        <f t="shared" si="3"/>
        <v>143</v>
      </c>
      <c r="Q15" s="103" t="s">
        <v>98</v>
      </c>
      <c r="R15" s="104">
        <v>1</v>
      </c>
      <c r="S15" s="105">
        <v>530</v>
      </c>
      <c r="T15" s="105">
        <v>46</v>
      </c>
      <c r="U15" s="105">
        <f t="shared" si="4"/>
        <v>576</v>
      </c>
      <c r="V15" s="102">
        <v>90</v>
      </c>
      <c r="W15" s="120">
        <f t="shared" si="5"/>
        <v>666</v>
      </c>
    </row>
    <row r="16" spans="1:23">
      <c r="A16" s="103" t="s">
        <v>100</v>
      </c>
      <c r="B16" s="104">
        <v>2</v>
      </c>
      <c r="C16" s="105">
        <v>2750</v>
      </c>
      <c r="D16" s="105">
        <v>375</v>
      </c>
      <c r="E16" s="105">
        <f t="shared" si="0"/>
        <v>3125</v>
      </c>
      <c r="F16" s="105">
        <v>500</v>
      </c>
      <c r="G16" s="105">
        <f t="shared" si="1"/>
        <v>3625</v>
      </c>
      <c r="I16" s="103" t="s">
        <v>100</v>
      </c>
      <c r="J16" s="104">
        <v>2</v>
      </c>
      <c r="K16" s="105">
        <v>104</v>
      </c>
      <c r="L16" s="105">
        <v>15</v>
      </c>
      <c r="M16" s="105">
        <f t="shared" si="2"/>
        <v>119</v>
      </c>
      <c r="N16" s="105">
        <v>19</v>
      </c>
      <c r="O16" s="105">
        <f t="shared" si="3"/>
        <v>138</v>
      </c>
      <c r="Q16" s="103" t="s">
        <v>100</v>
      </c>
      <c r="R16" s="104">
        <v>2</v>
      </c>
      <c r="S16" s="105">
        <v>485</v>
      </c>
      <c r="T16" s="105">
        <v>66</v>
      </c>
      <c r="U16" s="105">
        <f t="shared" si="4"/>
        <v>551</v>
      </c>
      <c r="V16" s="102">
        <v>90</v>
      </c>
      <c r="W16" s="120">
        <f t="shared" si="5"/>
        <v>641</v>
      </c>
    </row>
    <row r="17" spans="1:23">
      <c r="A17" s="103" t="s">
        <v>100</v>
      </c>
      <c r="B17" s="104">
        <v>1</v>
      </c>
      <c r="C17" s="105">
        <v>2750</v>
      </c>
      <c r="D17" s="105">
        <v>261</v>
      </c>
      <c r="E17" s="105">
        <f t="shared" si="0"/>
        <v>3011</v>
      </c>
      <c r="F17" s="105">
        <v>300</v>
      </c>
      <c r="G17" s="105">
        <f t="shared" si="1"/>
        <v>3311</v>
      </c>
      <c r="I17" s="103" t="s">
        <v>100</v>
      </c>
      <c r="J17" s="104">
        <v>1</v>
      </c>
      <c r="K17" s="105">
        <v>104</v>
      </c>
      <c r="L17" s="105">
        <v>10</v>
      </c>
      <c r="M17" s="105">
        <f t="shared" si="2"/>
        <v>114</v>
      </c>
      <c r="N17" s="105">
        <v>12</v>
      </c>
      <c r="O17" s="105">
        <f t="shared" si="3"/>
        <v>126</v>
      </c>
      <c r="Q17" s="103" t="s">
        <v>100</v>
      </c>
      <c r="R17" s="104">
        <v>1</v>
      </c>
      <c r="S17" s="105">
        <v>485</v>
      </c>
      <c r="T17" s="105">
        <v>46</v>
      </c>
      <c r="U17" s="105">
        <f t="shared" si="4"/>
        <v>531</v>
      </c>
      <c r="V17" s="102">
        <v>52</v>
      </c>
      <c r="W17" s="120">
        <f t="shared" si="5"/>
        <v>583</v>
      </c>
    </row>
    <row r="18" spans="1:23" ht="15.75" thickBot="1">
      <c r="A18" s="106" t="s">
        <v>223</v>
      </c>
      <c r="B18" s="107">
        <v>1</v>
      </c>
      <c r="C18" s="108">
        <v>2750</v>
      </c>
      <c r="D18" s="108">
        <v>261</v>
      </c>
      <c r="E18" s="108">
        <f t="shared" si="0"/>
        <v>3011</v>
      </c>
      <c r="F18" s="108">
        <v>300</v>
      </c>
      <c r="G18" s="108">
        <f t="shared" si="1"/>
        <v>3311</v>
      </c>
      <c r="I18" s="106" t="s">
        <v>261</v>
      </c>
      <c r="J18" s="107">
        <v>1</v>
      </c>
      <c r="K18" s="108">
        <v>104</v>
      </c>
      <c r="L18" s="108">
        <v>10</v>
      </c>
      <c r="M18" s="108">
        <f t="shared" si="2"/>
        <v>114</v>
      </c>
      <c r="N18" s="108">
        <v>12</v>
      </c>
      <c r="O18" s="108">
        <f t="shared" si="3"/>
        <v>126</v>
      </c>
      <c r="Q18" s="106" t="s">
        <v>261</v>
      </c>
      <c r="R18" s="107">
        <v>1</v>
      </c>
      <c r="S18" s="108">
        <v>485</v>
      </c>
      <c r="T18" s="108">
        <v>46</v>
      </c>
      <c r="U18" s="108">
        <f t="shared" si="4"/>
        <v>531</v>
      </c>
      <c r="V18" s="121">
        <v>52</v>
      </c>
      <c r="W18" s="122">
        <f t="shared" si="5"/>
        <v>583</v>
      </c>
    </row>
    <row r="20" spans="1:23" ht="15.75">
      <c r="A20" s="123" t="s">
        <v>286</v>
      </c>
    </row>
    <row r="21" spans="1:23" ht="15.75">
      <c r="A21" s="123" t="s">
        <v>287</v>
      </c>
    </row>
    <row r="22" spans="1:23" ht="15.75">
      <c r="A22" s="123"/>
    </row>
    <row r="23" spans="1:23" ht="18">
      <c r="A23" s="124" t="s">
        <v>288</v>
      </c>
    </row>
    <row r="24" spans="1:23" ht="18">
      <c r="A24" s="124" t="s">
        <v>289</v>
      </c>
    </row>
    <row r="25" spans="1:23" ht="15.75">
      <c r="A25" s="125" t="s">
        <v>290</v>
      </c>
    </row>
    <row r="26" spans="1:23" ht="15.75">
      <c r="A26" s="126" t="s">
        <v>291</v>
      </c>
    </row>
    <row r="27" spans="1:23" ht="15.75">
      <c r="A27" s="126" t="s">
        <v>292</v>
      </c>
    </row>
    <row r="29" spans="1:23">
      <c r="A29" s="127" t="s">
        <v>293</v>
      </c>
    </row>
    <row r="31" spans="1:23" ht="15.75">
      <c r="A31" s="128" t="s">
        <v>294</v>
      </c>
    </row>
    <row r="32" spans="1:23" ht="15.75">
      <c r="A32" s="125" t="s">
        <v>295</v>
      </c>
    </row>
    <row r="33" spans="1:5" ht="15.75">
      <c r="A33" s="125"/>
      <c r="C33" s="115" t="s">
        <v>296</v>
      </c>
      <c r="D33" s="115" t="s">
        <v>297</v>
      </c>
      <c r="E33" s="115" t="s">
        <v>298</v>
      </c>
    </row>
    <row r="34" spans="1:5" ht="15.75">
      <c r="A34" s="126" t="s">
        <v>299</v>
      </c>
      <c r="C34" s="115">
        <v>261</v>
      </c>
      <c r="D34" s="115">
        <v>375</v>
      </c>
      <c r="E34" s="115">
        <v>437</v>
      </c>
    </row>
    <row r="35" spans="1:5" ht="15.75">
      <c r="A35" s="129" t="s">
        <v>300</v>
      </c>
      <c r="C35" s="115">
        <v>337</v>
      </c>
      <c r="D35" s="115">
        <v>480</v>
      </c>
      <c r="E35" s="115">
        <v>565</v>
      </c>
    </row>
    <row r="36" spans="1:5" ht="15.75">
      <c r="A36" s="126" t="s">
        <v>301</v>
      </c>
      <c r="C36" s="115">
        <v>437</v>
      </c>
      <c r="D36" s="115">
        <v>627</v>
      </c>
      <c r="E36" s="115">
        <v>732</v>
      </c>
    </row>
    <row r="40" spans="1:5" ht="18">
      <c r="A40" s="124" t="s">
        <v>302</v>
      </c>
    </row>
    <row r="41" spans="1:5" ht="18">
      <c r="A41" s="124" t="s">
        <v>303</v>
      </c>
    </row>
    <row r="42" spans="1:5" ht="15.75">
      <c r="A42" s="125" t="s">
        <v>304</v>
      </c>
    </row>
    <row r="43" spans="1:5" ht="15.75">
      <c r="A43" s="126" t="s">
        <v>291</v>
      </c>
    </row>
    <row r="44" spans="1:5" ht="15.75">
      <c r="A44" s="126" t="s">
        <v>292</v>
      </c>
    </row>
    <row r="46" spans="1:5">
      <c r="A46" s="127" t="s">
        <v>305</v>
      </c>
    </row>
    <row r="48" spans="1:5" ht="15.75">
      <c r="A48" s="128" t="s">
        <v>306</v>
      </c>
    </row>
    <row r="49" spans="1:5" ht="15.75">
      <c r="A49" s="125" t="s">
        <v>307</v>
      </c>
    </row>
    <row r="50" spans="1:5" ht="15.75">
      <c r="A50" s="125"/>
      <c r="C50" s="115" t="s">
        <v>308</v>
      </c>
      <c r="D50" s="115" t="s">
        <v>309</v>
      </c>
      <c r="E50" s="115" t="s">
        <v>310</v>
      </c>
    </row>
    <row r="51" spans="1:5" ht="15.75">
      <c r="A51" s="126" t="s">
        <v>311</v>
      </c>
      <c r="C51" s="115">
        <v>261</v>
      </c>
      <c r="D51" s="115">
        <v>375</v>
      </c>
      <c r="E51" s="115">
        <v>437</v>
      </c>
    </row>
    <row r="52" spans="1:5" ht="15.75">
      <c r="A52" s="129" t="s">
        <v>312</v>
      </c>
      <c r="C52" s="115">
        <v>337</v>
      </c>
      <c r="D52" s="115">
        <v>480</v>
      </c>
      <c r="E52" s="115">
        <v>565</v>
      </c>
    </row>
    <row r="53" spans="1:5" ht="15.75">
      <c r="A53" s="126" t="s">
        <v>301</v>
      </c>
      <c r="C53" s="115">
        <v>437</v>
      </c>
      <c r="D53" s="115">
        <v>627</v>
      </c>
      <c r="E53" s="115">
        <v>732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F23" sqref="F23:I23"/>
    </sheetView>
  </sheetViews>
  <sheetFormatPr defaultRowHeight="12.75"/>
  <cols>
    <col min="1" max="1" width="12.42578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6" max="6" width="10" customWidth="1"/>
    <col min="7" max="7" width="9.140625" customWidth="1"/>
    <col min="8" max="8" width="10.85546875" customWidth="1"/>
    <col min="9" max="9" width="16.42578125" customWidth="1"/>
  </cols>
  <sheetData>
    <row r="1" spans="1:63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>
      <c r="A2" s="209" t="s">
        <v>230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>
      <c r="A3" s="209" t="s">
        <v>0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>
      <c r="A4" s="212" t="s">
        <v>224</v>
      </c>
      <c r="B4" s="213"/>
      <c r="C4" s="213"/>
      <c r="D4" s="213"/>
      <c r="E4" s="213"/>
      <c r="F4" s="213"/>
      <c r="G4" s="213"/>
      <c r="H4" s="213"/>
      <c r="I4" s="214"/>
    </row>
    <row r="5" spans="1:63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15" t="s">
        <v>195</v>
      </c>
      <c r="H5" s="215"/>
      <c r="I5" s="216"/>
      <c r="J5" s="1"/>
    </row>
    <row r="6" spans="1:63" ht="8.1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</row>
    <row r="7" spans="1:63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</row>
    <row r="8" spans="1:63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</row>
    <row r="9" spans="1:63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</row>
    <row r="10" spans="1:63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</row>
    <row r="11" spans="1:63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</row>
    <row r="12" spans="1:63" s="6" customFormat="1" ht="8.1" customHeight="1" thickBot="1">
      <c r="A12" s="222"/>
      <c r="B12" s="195"/>
      <c r="C12" s="195"/>
      <c r="D12" s="195"/>
      <c r="E12" s="195"/>
      <c r="F12" s="195"/>
      <c r="G12" s="195"/>
      <c r="H12" s="195"/>
      <c r="I12" s="223"/>
      <c r="J12" s="5"/>
    </row>
    <row r="13" spans="1:63" s="6" customFormat="1" ht="15">
      <c r="A13" s="290" t="s">
        <v>231</v>
      </c>
      <c r="B13" s="291"/>
      <c r="C13" s="291"/>
      <c r="D13" s="292"/>
      <c r="E13" s="218"/>
      <c r="F13" s="13" t="s">
        <v>236</v>
      </c>
      <c r="G13" s="195">
        <f>'Formularz wniosku-RX Sosnová'!B36</f>
        <v>0</v>
      </c>
      <c r="H13" s="195"/>
      <c r="I13" s="223"/>
      <c r="J13" s="5"/>
    </row>
    <row r="14" spans="1:63" s="6" customFormat="1" ht="14.25">
      <c r="A14" s="7" t="s">
        <v>233</v>
      </c>
      <c r="B14" s="196">
        <f>'Formularz wniosku-RX Sosnová'!A14:E14</f>
        <v>0</v>
      </c>
      <c r="C14" s="196"/>
      <c r="D14" s="218"/>
      <c r="E14" s="218"/>
      <c r="F14" s="270"/>
      <c r="G14" s="196"/>
      <c r="H14" s="196"/>
      <c r="I14" s="218"/>
      <c r="J14" s="5"/>
    </row>
    <row r="15" spans="1:63" s="6" customFormat="1" ht="14.25">
      <c r="A15" s="7" t="s">
        <v>234</v>
      </c>
      <c r="B15" s="196">
        <f>'Formularz wniosku-RX Sosnová'!B20:D20</f>
        <v>0</v>
      </c>
      <c r="C15" s="196"/>
      <c r="D15" s="218"/>
      <c r="E15" s="218"/>
      <c r="F15" s="27" t="s">
        <v>237</v>
      </c>
      <c r="G15" s="196">
        <f>'Formularz wniosku-RX Sosnová'!B39</f>
        <v>0</v>
      </c>
      <c r="H15" s="196"/>
      <c r="I15" s="218"/>
      <c r="J15" s="5"/>
    </row>
    <row r="16" spans="1:63" s="6" customFormat="1" ht="14.25">
      <c r="A16" s="10" t="s">
        <v>137</v>
      </c>
      <c r="B16" s="285" t="str">
        <f>'Formularz wniosku-RX Sosnová'!F23</f>
        <v/>
      </c>
      <c r="C16" s="285"/>
      <c r="D16" s="286"/>
      <c r="E16" s="218"/>
      <c r="F16" s="270"/>
      <c r="G16" s="196"/>
      <c r="H16" s="196"/>
      <c r="I16" s="218"/>
      <c r="J16" s="5"/>
    </row>
    <row r="17" spans="1:10" s="6" customFormat="1" ht="14.25">
      <c r="A17" s="10"/>
      <c r="B17" s="285"/>
      <c r="C17" s="285"/>
      <c r="D17" s="286"/>
      <c r="E17" s="218"/>
      <c r="F17" s="271" t="s">
        <v>257</v>
      </c>
      <c r="G17" s="272"/>
      <c r="H17" s="196">
        <f>'Formularz wniosku-RX Sosnová'!B42</f>
        <v>0</v>
      </c>
      <c r="I17" s="218"/>
      <c r="J17" s="5"/>
    </row>
    <row r="18" spans="1:10" s="6" customFormat="1" ht="15">
      <c r="A18" s="26" t="s">
        <v>6</v>
      </c>
      <c r="B18" s="287">
        <f>'Formularz wniosku-RX Sosnová'!B27:D27</f>
        <v>0</v>
      </c>
      <c r="C18" s="287"/>
      <c r="D18" s="288"/>
      <c r="E18" s="218"/>
      <c r="F18" s="251"/>
      <c r="G18" s="252"/>
      <c r="H18" s="252"/>
      <c r="I18" s="253"/>
      <c r="J18" s="5"/>
    </row>
    <row r="19" spans="1:10" s="6" customFormat="1" ht="15">
      <c r="A19" s="7" t="s">
        <v>8</v>
      </c>
      <c r="B19" s="273">
        <f>'Formularz wniosku-RX Sosnová'!B30:D30</f>
        <v>0</v>
      </c>
      <c r="C19" s="273"/>
      <c r="D19" s="274"/>
      <c r="E19" s="218"/>
      <c r="F19" s="251" t="s">
        <v>238</v>
      </c>
      <c r="G19" s="252"/>
      <c r="H19" s="252"/>
      <c r="I19" s="253"/>
      <c r="J19" s="5"/>
    </row>
    <row r="20" spans="1:10" s="6" customFormat="1" ht="16.5" customHeight="1">
      <c r="A20" s="7" t="s">
        <v>7</v>
      </c>
      <c r="B20" s="283">
        <f>'Formularz wniosku-RX Sosnová'!B33:D33</f>
        <v>0</v>
      </c>
      <c r="C20" s="283"/>
      <c r="D20" s="284"/>
      <c r="E20" s="218"/>
      <c r="F20" s="254" t="s">
        <v>239</v>
      </c>
      <c r="G20" s="255"/>
      <c r="H20" s="196">
        <f>'Formularz wniosku-RX Sosnová'!F51</f>
        <v>0</v>
      </c>
      <c r="I20" s="218"/>
      <c r="J20" s="5"/>
    </row>
    <row r="21" spans="1:10" s="6" customFormat="1" ht="8.1" customHeight="1">
      <c r="A21" s="270"/>
      <c r="B21" s="196"/>
      <c r="C21" s="196"/>
      <c r="D21" s="218"/>
      <c r="E21" s="218"/>
      <c r="F21" s="270"/>
      <c r="G21" s="196"/>
      <c r="H21" s="196"/>
      <c r="I21" s="218"/>
      <c r="J21" s="5"/>
    </row>
    <row r="22" spans="1:10" s="6" customFormat="1" ht="15">
      <c r="A22" s="293" t="s">
        <v>232</v>
      </c>
      <c r="B22" s="294"/>
      <c r="C22" s="294"/>
      <c r="D22" s="295"/>
      <c r="E22" s="218"/>
      <c r="F22" s="254" t="s">
        <v>240</v>
      </c>
      <c r="G22" s="255"/>
      <c r="H22" s="196">
        <f>'Formularz wniosku-RX Sosnová'!B51</f>
        <v>0</v>
      </c>
      <c r="I22" s="218"/>
      <c r="J22" s="5"/>
    </row>
    <row r="23" spans="1:10" s="6" customFormat="1" ht="14.25">
      <c r="A23" s="7" t="s">
        <v>233</v>
      </c>
      <c r="B23" s="196">
        <f>'Formularz wniosku-RX Sosnová'!B14:D14</f>
        <v>0</v>
      </c>
      <c r="C23" s="196"/>
      <c r="D23" s="218"/>
      <c r="E23" s="218"/>
      <c r="F23" s="270"/>
      <c r="G23" s="196"/>
      <c r="H23" s="196"/>
      <c r="I23" s="218"/>
      <c r="J23" s="5"/>
    </row>
    <row r="24" spans="1:10" s="6" customFormat="1" ht="15">
      <c r="A24" s="254" t="s">
        <v>235</v>
      </c>
      <c r="B24" s="255"/>
      <c r="C24" s="217">
        <f>'Formularz wniosku-RX Sosnová'!B17</f>
        <v>0</v>
      </c>
      <c r="D24" s="281"/>
      <c r="E24" s="218"/>
      <c r="F24" s="251" t="s">
        <v>3</v>
      </c>
      <c r="G24" s="252"/>
      <c r="H24" s="252"/>
      <c r="I24" s="253"/>
      <c r="J24" s="5"/>
    </row>
    <row r="25" spans="1:10" s="6" customFormat="1" ht="14.25">
      <c r="A25" s="7" t="s">
        <v>234</v>
      </c>
      <c r="B25" s="196">
        <f>'Formularz wniosku-RX Sosnová'!B20:D20</f>
        <v>0</v>
      </c>
      <c r="C25" s="196"/>
      <c r="D25" s="218"/>
      <c r="E25" s="218"/>
      <c r="F25" s="277"/>
      <c r="G25" s="278"/>
      <c r="H25" s="196"/>
      <c r="I25" s="218"/>
      <c r="J25" s="5"/>
    </row>
    <row r="26" spans="1:10" s="6" customFormat="1" ht="14.25">
      <c r="A26" s="10" t="s">
        <v>137</v>
      </c>
      <c r="B26" s="285">
        <f>'Formularz wniosku-RX Sosnová'!B23</f>
        <v>0</v>
      </c>
      <c r="C26" s="285"/>
      <c r="D26" s="286"/>
      <c r="E26" s="218"/>
      <c r="F26" s="254" t="s">
        <v>239</v>
      </c>
      <c r="G26" s="255"/>
      <c r="H26" s="196"/>
      <c r="I26" s="218"/>
      <c r="J26" s="5"/>
    </row>
    <row r="27" spans="1:10" s="6" customFormat="1" ht="14.25">
      <c r="A27" s="10"/>
      <c r="B27" s="285"/>
      <c r="C27" s="285"/>
      <c r="D27" s="286"/>
      <c r="E27" s="218"/>
      <c r="F27" s="270"/>
      <c r="G27" s="196"/>
      <c r="H27" s="196"/>
      <c r="I27" s="218"/>
      <c r="J27" s="5"/>
    </row>
    <row r="28" spans="1:10" s="6" customFormat="1" ht="14.25">
      <c r="A28" s="26" t="s">
        <v>6</v>
      </c>
      <c r="B28" s="287">
        <f>'Formularz wniosku-RX Sosnová'!B27:D27</f>
        <v>0</v>
      </c>
      <c r="C28" s="287"/>
      <c r="D28" s="288"/>
      <c r="E28" s="218"/>
      <c r="F28" s="254" t="s">
        <v>240</v>
      </c>
      <c r="G28" s="255"/>
      <c r="H28" s="196"/>
      <c r="I28" s="218"/>
      <c r="J28" s="5"/>
    </row>
    <row r="29" spans="1:10" s="6" customFormat="1" ht="14.25">
      <c r="A29" s="26" t="s">
        <v>8</v>
      </c>
      <c r="B29" s="273">
        <f>'Formularz wniosku-RX Sosnová'!B30:D30</f>
        <v>0</v>
      </c>
      <c r="C29" s="273"/>
      <c r="D29" s="274"/>
      <c r="E29" s="218"/>
      <c r="F29" s="270"/>
      <c r="G29" s="196"/>
      <c r="H29" s="217">
        <f>'Formularz wniosku-RX Sosnová'!B54</f>
        <v>0</v>
      </c>
      <c r="I29" s="281"/>
      <c r="J29" s="5"/>
    </row>
    <row r="30" spans="1:10" s="6" customFormat="1" ht="15" thickBot="1">
      <c r="A30" s="12" t="s">
        <v>7</v>
      </c>
      <c r="B30" s="275">
        <f>'Formularz wniosku-RX Sosnová'!B33:D33</f>
        <v>0</v>
      </c>
      <c r="C30" s="275"/>
      <c r="D30" s="276"/>
      <c r="E30" s="221"/>
      <c r="F30" s="279" t="s">
        <v>241</v>
      </c>
      <c r="G30" s="280"/>
      <c r="H30" s="220"/>
      <c r="I30" s="282"/>
      <c r="J30" s="5"/>
    </row>
    <row r="31" spans="1:10" s="6" customFormat="1" ht="8.1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5"/>
    </row>
    <row r="32" spans="1:10" s="15" customFormat="1" ht="12" customHeight="1">
      <c r="A32" s="56" t="s">
        <v>4</v>
      </c>
      <c r="B32" s="57"/>
      <c r="C32" s="57"/>
      <c r="D32" s="57"/>
      <c r="E32" s="57"/>
      <c r="F32" s="57"/>
      <c r="G32" s="57"/>
      <c r="H32" s="57"/>
      <c r="I32" s="58"/>
      <c r="J32" s="14"/>
    </row>
    <row r="33" spans="1:10" s="15" customFormat="1" ht="14.25">
      <c r="A33" s="59"/>
      <c r="B33" s="60"/>
      <c r="C33" s="60"/>
      <c r="D33" s="60"/>
      <c r="E33" s="60"/>
      <c r="F33" s="60"/>
      <c r="G33" s="60"/>
      <c r="H33" s="60"/>
      <c r="I33" s="61"/>
      <c r="J33" s="14"/>
    </row>
    <row r="34" spans="1:10" s="15" customFormat="1" ht="15" thickBot="1">
      <c r="A34" s="62"/>
      <c r="B34" s="63"/>
      <c r="C34" s="63"/>
      <c r="D34" s="63"/>
      <c r="E34" s="63"/>
      <c r="F34" s="63"/>
      <c r="G34" s="63"/>
      <c r="H34" s="63"/>
      <c r="I34" s="64"/>
      <c r="J34" s="14"/>
    </row>
    <row r="35" spans="1:10" s="15" customFormat="1" ht="8.1" customHeight="1" thickBot="1">
      <c r="A35" s="245"/>
      <c r="B35" s="246"/>
      <c r="C35" s="246"/>
      <c r="D35" s="246"/>
      <c r="E35" s="246"/>
      <c r="F35" s="246"/>
      <c r="G35" s="246"/>
      <c r="H35" s="246"/>
      <c r="I35" s="247"/>
      <c r="J35" s="14"/>
    </row>
    <row r="36" spans="1:10" s="15" customFormat="1" ht="18.75" customHeight="1">
      <c r="A36" s="267"/>
      <c r="B36" s="268"/>
      <c r="C36" s="268"/>
      <c r="D36" s="268"/>
      <c r="E36" s="268"/>
      <c r="F36" s="268"/>
      <c r="G36" s="268"/>
      <c r="H36" s="268"/>
      <c r="I36" s="248"/>
      <c r="J36" s="14"/>
    </row>
    <row r="37" spans="1:10" s="15" customFormat="1" ht="14.25">
      <c r="A37" s="19" t="s">
        <v>242</v>
      </c>
      <c r="B37" s="29">
        <f>'Formularz wniosku-RX Sosnová'!F36</f>
        <v>0</v>
      </c>
      <c r="C37" s="14" t="s">
        <v>10</v>
      </c>
      <c r="D37" s="29">
        <f>'Formularz wniosku-RX Sosnová'!F39</f>
        <v>0</v>
      </c>
      <c r="E37" s="250" t="s">
        <v>247</v>
      </c>
      <c r="F37" s="250"/>
      <c r="G37" s="29">
        <f>'Formularz wniosku-RX Sosnová'!F42</f>
        <v>0</v>
      </c>
      <c r="H37" s="14" t="s">
        <v>156</v>
      </c>
      <c r="I37" s="30">
        <f>'Formularz wniosku-RX Sosnová'!I45</f>
        <v>0</v>
      </c>
      <c r="J37" s="14"/>
    </row>
    <row r="38" spans="1:10" s="15" customFormat="1" ht="14.25">
      <c r="A38" s="269"/>
      <c r="B38" s="244"/>
      <c r="C38" s="244"/>
      <c r="D38" s="244"/>
      <c r="E38" s="244"/>
      <c r="F38" s="244"/>
      <c r="G38" s="244"/>
      <c r="H38" s="244"/>
      <c r="I38" s="249"/>
      <c r="J38" s="14"/>
    </row>
    <row r="39" spans="1:10" s="15" customFormat="1" ht="14.25">
      <c r="A39" s="19" t="s">
        <v>11</v>
      </c>
      <c r="B39" s="29">
        <f>'Formularz wniosku-RX Sosnová'!D45</f>
        <v>0</v>
      </c>
      <c r="C39" s="14" t="s">
        <v>5</v>
      </c>
      <c r="D39" s="29">
        <f>'Formularz wniosku-RX Sosnová'!B45</f>
        <v>0</v>
      </c>
      <c r="E39" s="250" t="s">
        <v>245</v>
      </c>
      <c r="F39" s="250"/>
      <c r="G39" s="29">
        <f>'Formularz wniosku-RX Sosnová'!F45</f>
        <v>0</v>
      </c>
      <c r="H39" s="14"/>
      <c r="I39" s="20"/>
      <c r="J39" s="14"/>
    </row>
    <row r="40" spans="1:10" s="15" customFormat="1" ht="14.25">
      <c r="A40" s="269"/>
      <c r="B40" s="244"/>
      <c r="C40" s="244"/>
      <c r="D40" s="244"/>
      <c r="E40" s="244"/>
      <c r="F40" s="244"/>
      <c r="G40" s="244"/>
      <c r="H40" s="244"/>
      <c r="I40" s="249"/>
      <c r="J40" s="14"/>
    </row>
    <row r="41" spans="1:10" s="15" customFormat="1" ht="14.25">
      <c r="A41" s="266" t="s">
        <v>244</v>
      </c>
      <c r="B41" s="250"/>
      <c r="C41" s="244">
        <f>'Formularz wniosku-RX Sosnová'!B48</f>
        <v>0</v>
      </c>
      <c r="D41" s="244"/>
      <c r="E41" s="244" t="s">
        <v>243</v>
      </c>
      <c r="F41" s="244"/>
      <c r="G41" s="244"/>
      <c r="H41" s="244">
        <f>'Formularz wniosku-RX Sosnová'!F48</f>
        <v>0</v>
      </c>
      <c r="I41" s="249"/>
      <c r="J41" s="14"/>
    </row>
    <row r="42" spans="1:10" s="15" customFormat="1" ht="15" thickBot="1">
      <c r="A42" s="256"/>
      <c r="B42" s="257"/>
      <c r="C42" s="257"/>
      <c r="D42" s="257"/>
      <c r="E42" s="257"/>
      <c r="F42" s="257"/>
      <c r="G42" s="257"/>
      <c r="H42" s="257"/>
      <c r="I42" s="258"/>
      <c r="J42" s="14"/>
    </row>
    <row r="43" spans="1:10" s="14" customFormat="1" ht="8.1" customHeight="1" thickBot="1">
      <c r="A43" s="245"/>
      <c r="B43" s="246"/>
      <c r="C43" s="246"/>
      <c r="D43" s="246"/>
      <c r="E43" s="246"/>
      <c r="F43" s="246"/>
      <c r="G43" s="246"/>
      <c r="H43" s="246"/>
      <c r="I43" s="248"/>
    </row>
    <row r="44" spans="1:10" s="14" customFormat="1" ht="15" thickBot="1">
      <c r="A44" s="109" t="s">
        <v>248</v>
      </c>
      <c r="B44" s="28">
        <f>'Formularz wniosku-RX Sosnová'!F54</f>
        <v>0</v>
      </c>
      <c r="C44" s="289" t="s">
        <v>251</v>
      </c>
      <c r="D44" s="289"/>
      <c r="E44" s="289"/>
      <c r="F44" s="289"/>
      <c r="G44" s="289"/>
      <c r="H44" s="65" t="s">
        <v>252</v>
      </c>
      <c r="I44" s="70">
        <f>'Formularz wniosku-RX Sosnová'!I14</f>
        <v>0</v>
      </c>
    </row>
    <row r="45" spans="1:10" s="15" customFormat="1" ht="14.25">
      <c r="A45" s="110" t="s">
        <v>249</v>
      </c>
      <c r="B45" s="29">
        <f>'Formularz wniosku-RX Sosnová'!H54</f>
        <v>0</v>
      </c>
      <c r="C45" s="259">
        <f>'Formularz wniosku-RX Sosnová'!D56</f>
        <v>0</v>
      </c>
      <c r="D45" s="259"/>
      <c r="E45" s="259"/>
      <c r="F45" s="259"/>
      <c r="G45" s="259"/>
      <c r="H45" s="259"/>
      <c r="I45" s="260"/>
    </row>
    <row r="46" spans="1:10" s="15" customFormat="1" ht="15" thickBot="1">
      <c r="A46" s="111" t="s">
        <v>250</v>
      </c>
      <c r="B46" s="31">
        <f>'Formularz wniosku-RX Sosnová'!B56</f>
        <v>0</v>
      </c>
      <c r="C46" s="261"/>
      <c r="D46" s="261"/>
      <c r="E46" s="261"/>
      <c r="F46" s="261"/>
      <c r="G46" s="261"/>
      <c r="H46" s="261"/>
      <c r="I46" s="262"/>
    </row>
    <row r="47" spans="1:10" s="15" customFormat="1" ht="15" thickBot="1">
      <c r="A47" s="256"/>
      <c r="B47" s="257"/>
      <c r="C47" s="257"/>
      <c r="D47" s="257"/>
      <c r="E47" s="257"/>
      <c r="F47" s="257"/>
      <c r="G47" s="257"/>
      <c r="H47" s="257"/>
      <c r="I47" s="258"/>
    </row>
    <row r="48" spans="1:10" s="15" customFormat="1" ht="14.25">
      <c r="A48" s="16" t="s">
        <v>253</v>
      </c>
      <c r="B48" s="17"/>
      <c r="C48" s="17"/>
      <c r="D48" s="25"/>
      <c r="E48" s="17"/>
      <c r="F48" s="17"/>
      <c r="G48" s="17"/>
      <c r="H48" s="17"/>
      <c r="I48" s="18"/>
    </row>
    <row r="49" spans="1:9" s="15" customFormat="1" ht="14.25">
      <c r="A49" s="19" t="s">
        <v>254</v>
      </c>
      <c r="B49" s="14"/>
      <c r="C49" s="14"/>
      <c r="D49" s="1"/>
      <c r="E49" s="14"/>
      <c r="F49" s="14"/>
      <c r="G49" s="14"/>
      <c r="H49" s="14"/>
      <c r="I49" s="20"/>
    </row>
    <row r="50" spans="1:9" s="15" customFormat="1" ht="15" thickBot="1">
      <c r="A50" s="22" t="s">
        <v>255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4"/>
      <c r="B52" s="1"/>
      <c r="C52" s="1"/>
      <c r="D52" s="1"/>
      <c r="E52" s="1"/>
      <c r="F52" s="1"/>
      <c r="G52" s="1"/>
      <c r="H52" s="1"/>
      <c r="I52" s="1"/>
    </row>
    <row r="53" spans="1:9" ht="14.25">
      <c r="A53" s="14"/>
      <c r="B53" s="1"/>
      <c r="C53" s="1"/>
      <c r="D53" s="1"/>
      <c r="E53" s="1"/>
      <c r="F53" s="1"/>
      <c r="G53" s="1"/>
      <c r="H53" s="1"/>
      <c r="I53" s="1"/>
    </row>
    <row r="54" spans="1:9" ht="14.25">
      <c r="A54" s="14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C44:G44"/>
    <mergeCell ref="A1:I1"/>
    <mergeCell ref="A2:I2"/>
    <mergeCell ref="A3:I3"/>
    <mergeCell ref="A4:I4"/>
    <mergeCell ref="A7:D7"/>
    <mergeCell ref="A13:D13"/>
    <mergeCell ref="A22:D22"/>
    <mergeCell ref="A21:D21"/>
    <mergeCell ref="B23:D23"/>
    <mergeCell ref="A24:B24"/>
    <mergeCell ref="C24:D24"/>
    <mergeCell ref="B14:D14"/>
    <mergeCell ref="B15:D15"/>
    <mergeCell ref="B16:D17"/>
    <mergeCell ref="B18:D18"/>
    <mergeCell ref="B19:D19"/>
    <mergeCell ref="B20:D20"/>
    <mergeCell ref="B25:D25"/>
    <mergeCell ref="B26:D27"/>
    <mergeCell ref="B28:D28"/>
    <mergeCell ref="B29:D29"/>
    <mergeCell ref="B30:D30"/>
    <mergeCell ref="F25:G25"/>
    <mergeCell ref="F26:G26"/>
    <mergeCell ref="H25:I26"/>
    <mergeCell ref="F27:G27"/>
    <mergeCell ref="F28:G28"/>
    <mergeCell ref="H27:I28"/>
    <mergeCell ref="F29:G29"/>
    <mergeCell ref="F30:G30"/>
    <mergeCell ref="H29:I30"/>
    <mergeCell ref="F18:I18"/>
    <mergeCell ref="F21:I21"/>
    <mergeCell ref="F20:G20"/>
    <mergeCell ref="H20:I20"/>
    <mergeCell ref="F23:I23"/>
    <mergeCell ref="F19:I19"/>
    <mergeCell ref="H22:I22"/>
    <mergeCell ref="G13:I13"/>
    <mergeCell ref="F14:I14"/>
    <mergeCell ref="F16:I16"/>
    <mergeCell ref="F17:G17"/>
    <mergeCell ref="H17:I17"/>
    <mergeCell ref="G15:I15"/>
    <mergeCell ref="F24:I24"/>
    <mergeCell ref="F22:G22"/>
    <mergeCell ref="A47:I47"/>
    <mergeCell ref="C45:I46"/>
    <mergeCell ref="B5:D5"/>
    <mergeCell ref="E5:F5"/>
    <mergeCell ref="G5:I5"/>
    <mergeCell ref="A6:I6"/>
    <mergeCell ref="A12:I12"/>
    <mergeCell ref="E13:E30"/>
    <mergeCell ref="A31:I31"/>
    <mergeCell ref="A41:B41"/>
    <mergeCell ref="A36:I36"/>
    <mergeCell ref="A38:I38"/>
    <mergeCell ref="A40:I40"/>
    <mergeCell ref="A42:I42"/>
    <mergeCell ref="C41:D41"/>
    <mergeCell ref="A35:I35"/>
    <mergeCell ref="A43:I43"/>
    <mergeCell ref="H9:I9"/>
    <mergeCell ref="F9:G9"/>
    <mergeCell ref="H10:I10"/>
    <mergeCell ref="H11:I11"/>
    <mergeCell ref="E7:E11"/>
    <mergeCell ref="E41:G41"/>
    <mergeCell ref="H41:I41"/>
    <mergeCell ref="E39:F39"/>
    <mergeCell ref="E37:F37"/>
    <mergeCell ref="B8:D8"/>
    <mergeCell ref="B9:D9"/>
    <mergeCell ref="B10:D10"/>
    <mergeCell ref="B11:D11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M24" sqref="M24"/>
    </sheetView>
  </sheetViews>
  <sheetFormatPr defaultRowHeight="12.75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6" max="6" width="9.7109375" customWidth="1"/>
    <col min="7" max="7" width="7.85546875" customWidth="1"/>
    <col min="8" max="8" width="10" customWidth="1"/>
    <col min="9" max="9" width="16.42578125" customWidth="1"/>
  </cols>
  <sheetData>
    <row r="1" spans="1:63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>
      <c r="A2" s="209" t="s">
        <v>230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>
      <c r="A3" s="209" t="s">
        <v>0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>
      <c r="A4" s="212" t="s">
        <v>224</v>
      </c>
      <c r="B4" s="213"/>
      <c r="C4" s="213"/>
      <c r="D4" s="213"/>
      <c r="E4" s="213"/>
      <c r="F4" s="213"/>
      <c r="G4" s="213"/>
      <c r="H4" s="213"/>
      <c r="I4" s="214"/>
    </row>
    <row r="5" spans="1:63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96">
        <v>44374</v>
      </c>
      <c r="H5" s="215"/>
      <c r="I5" s="216"/>
      <c r="J5" s="1"/>
    </row>
    <row r="6" spans="1:63" ht="8.1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</row>
    <row r="7" spans="1:63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</row>
    <row r="8" spans="1:63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</row>
    <row r="9" spans="1:63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</row>
    <row r="10" spans="1:63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</row>
    <row r="11" spans="1:63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</row>
    <row r="12" spans="1:63" s="6" customFormat="1" ht="8.1" customHeight="1" thickBot="1">
      <c r="A12" s="222"/>
      <c r="B12" s="195"/>
      <c r="C12" s="195"/>
      <c r="D12" s="195"/>
      <c r="E12" s="195"/>
      <c r="F12" s="195"/>
      <c r="G12" s="195"/>
      <c r="H12" s="195"/>
      <c r="I12" s="223"/>
      <c r="J12" s="5"/>
    </row>
    <row r="13" spans="1:63" s="6" customFormat="1" ht="15">
      <c r="A13" s="290" t="s">
        <v>231</v>
      </c>
      <c r="B13" s="291"/>
      <c r="C13" s="291"/>
      <c r="D13" s="292"/>
      <c r="E13" s="218"/>
      <c r="F13" s="13" t="s">
        <v>236</v>
      </c>
      <c r="G13" s="195">
        <f>'Formularz wniosku-RX Sosnová'!B36</f>
        <v>0</v>
      </c>
      <c r="H13" s="195"/>
      <c r="I13" s="223"/>
      <c r="J13" s="5"/>
    </row>
    <row r="14" spans="1:63" s="6" customFormat="1" ht="14.25">
      <c r="A14" s="7" t="s">
        <v>233</v>
      </c>
      <c r="B14" s="196">
        <f>'Formularz wniosku-RX Sosnová'!A14:E14</f>
        <v>0</v>
      </c>
      <c r="C14" s="196"/>
      <c r="D14" s="218"/>
      <c r="E14" s="218"/>
      <c r="F14" s="270"/>
      <c r="G14" s="196"/>
      <c r="H14" s="196"/>
      <c r="I14" s="218"/>
      <c r="J14" s="5"/>
    </row>
    <row r="15" spans="1:63" s="6" customFormat="1" ht="14.25">
      <c r="A15" s="113" t="s">
        <v>234</v>
      </c>
      <c r="B15" s="196">
        <f>'Formularz wniosku-RX Sosnová'!B20:D20</f>
        <v>0</v>
      </c>
      <c r="C15" s="196"/>
      <c r="D15" s="218"/>
      <c r="E15" s="218"/>
      <c r="F15" s="27" t="s">
        <v>237</v>
      </c>
      <c r="G15" s="196">
        <f>'Formularz wniosku-RX Sosnová'!B39</f>
        <v>0</v>
      </c>
      <c r="H15" s="196"/>
      <c r="I15" s="218"/>
      <c r="J15" s="5"/>
    </row>
    <row r="16" spans="1:63" s="6" customFormat="1" ht="14.25">
      <c r="A16" s="10" t="s">
        <v>137</v>
      </c>
      <c r="B16" s="285" t="str">
        <f>'Formularz wniosku-RX Sosnová'!F23</f>
        <v/>
      </c>
      <c r="C16" s="285"/>
      <c r="D16" s="286"/>
      <c r="E16" s="218"/>
      <c r="F16" s="270"/>
      <c r="G16" s="196"/>
      <c r="H16" s="196"/>
      <c r="I16" s="218"/>
      <c r="J16" s="5"/>
    </row>
    <row r="17" spans="1:10" s="6" customFormat="1" ht="14.25">
      <c r="A17" s="10"/>
      <c r="B17" s="285"/>
      <c r="C17" s="285"/>
      <c r="D17" s="286"/>
      <c r="E17" s="218"/>
      <c r="F17" s="271" t="s">
        <v>257</v>
      </c>
      <c r="G17" s="272"/>
      <c r="H17" s="196">
        <f>'Formularz wniosku-RX Sosnová'!B42</f>
        <v>0</v>
      </c>
      <c r="I17" s="218"/>
      <c r="J17" s="5"/>
    </row>
    <row r="18" spans="1:10" s="6" customFormat="1" ht="15">
      <c r="A18" s="26" t="s">
        <v>6</v>
      </c>
      <c r="B18" s="287">
        <f>'Formularz wniosku-RX Sosnová'!B27:D27</f>
        <v>0</v>
      </c>
      <c r="C18" s="287"/>
      <c r="D18" s="288"/>
      <c r="E18" s="218"/>
      <c r="F18" s="251"/>
      <c r="G18" s="252"/>
      <c r="H18" s="252"/>
      <c r="I18" s="253"/>
      <c r="J18" s="5"/>
    </row>
    <row r="19" spans="1:10" s="6" customFormat="1" ht="15">
      <c r="A19" s="7" t="s">
        <v>8</v>
      </c>
      <c r="B19" s="273">
        <f>'Formularz wniosku-RX Sosnová'!B30:D30</f>
        <v>0</v>
      </c>
      <c r="C19" s="273"/>
      <c r="D19" s="274"/>
      <c r="E19" s="218"/>
      <c r="F19" s="251" t="s">
        <v>238</v>
      </c>
      <c r="G19" s="252"/>
      <c r="H19" s="252"/>
      <c r="I19" s="253"/>
      <c r="J19" s="5"/>
    </row>
    <row r="20" spans="1:10" s="6" customFormat="1" ht="16.5" customHeight="1">
      <c r="A20" s="7" t="s">
        <v>7</v>
      </c>
      <c r="B20" s="283">
        <f>'Formularz wniosku-RX Sosnová'!B33:D33</f>
        <v>0</v>
      </c>
      <c r="C20" s="283"/>
      <c r="D20" s="284"/>
      <c r="E20" s="218"/>
      <c r="F20" s="254" t="s">
        <v>239</v>
      </c>
      <c r="G20" s="255"/>
      <c r="H20" s="196">
        <f>'Formularz wniosku-RX Sosnová'!F51</f>
        <v>0</v>
      </c>
      <c r="I20" s="218"/>
      <c r="J20" s="5"/>
    </row>
    <row r="21" spans="1:10" s="6" customFormat="1" ht="8.1" customHeight="1">
      <c r="A21" s="270"/>
      <c r="B21" s="196"/>
      <c r="C21" s="196"/>
      <c r="D21" s="218"/>
      <c r="E21" s="218"/>
      <c r="F21" s="270"/>
      <c r="G21" s="196"/>
      <c r="H21" s="196"/>
      <c r="I21" s="218"/>
      <c r="J21" s="5"/>
    </row>
    <row r="22" spans="1:10" s="6" customFormat="1" ht="15">
      <c r="A22" s="293" t="s">
        <v>232</v>
      </c>
      <c r="B22" s="294"/>
      <c r="C22" s="294"/>
      <c r="D22" s="295"/>
      <c r="E22" s="218"/>
      <c r="F22" s="254" t="s">
        <v>240</v>
      </c>
      <c r="G22" s="255"/>
      <c r="H22" s="196">
        <f>'Formularz wniosku-RX Sosnová'!B51</f>
        <v>0</v>
      </c>
      <c r="I22" s="218"/>
      <c r="J22" s="5"/>
    </row>
    <row r="23" spans="1:10" s="6" customFormat="1" ht="14.25">
      <c r="A23" s="7" t="s">
        <v>233</v>
      </c>
      <c r="B23" s="196">
        <f>'Formularz wniosku-RX Sosnová'!B14:D14</f>
        <v>0</v>
      </c>
      <c r="C23" s="196"/>
      <c r="D23" s="218"/>
      <c r="E23" s="218"/>
      <c r="F23" s="270"/>
      <c r="G23" s="196"/>
      <c r="H23" s="196"/>
      <c r="I23" s="218"/>
      <c r="J23" s="5"/>
    </row>
    <row r="24" spans="1:10" s="6" customFormat="1" ht="15">
      <c r="A24" s="254" t="s">
        <v>235</v>
      </c>
      <c r="B24" s="255"/>
      <c r="C24" s="217">
        <f>'Formularz wniosku-RX Sosnová'!B17</f>
        <v>0</v>
      </c>
      <c r="D24" s="281"/>
      <c r="E24" s="218"/>
      <c r="F24" s="251" t="s">
        <v>3</v>
      </c>
      <c r="G24" s="252"/>
      <c r="H24" s="252"/>
      <c r="I24" s="253"/>
      <c r="J24" s="5"/>
    </row>
    <row r="25" spans="1:10" s="6" customFormat="1" ht="14.25">
      <c r="A25" s="113" t="s">
        <v>234</v>
      </c>
      <c r="B25" s="196">
        <f>'Formularz wniosku-RX Sosnová'!B20:D20</f>
        <v>0</v>
      </c>
      <c r="C25" s="196"/>
      <c r="D25" s="218"/>
      <c r="E25" s="218"/>
      <c r="F25" s="277"/>
      <c r="G25" s="278"/>
      <c r="H25" s="196"/>
      <c r="I25" s="218"/>
      <c r="J25" s="5"/>
    </row>
    <row r="26" spans="1:10" s="6" customFormat="1" ht="14.25">
      <c r="A26" s="10" t="s">
        <v>137</v>
      </c>
      <c r="B26" s="285">
        <f>'Formularz wniosku-RX Sosnová'!B23</f>
        <v>0</v>
      </c>
      <c r="C26" s="285"/>
      <c r="D26" s="286"/>
      <c r="E26" s="218"/>
      <c r="F26" s="254" t="s">
        <v>239</v>
      </c>
      <c r="G26" s="255"/>
      <c r="H26" s="196"/>
      <c r="I26" s="218"/>
      <c r="J26" s="5"/>
    </row>
    <row r="27" spans="1:10" s="6" customFormat="1" ht="14.25">
      <c r="A27" s="10"/>
      <c r="B27" s="285"/>
      <c r="C27" s="285"/>
      <c r="D27" s="286"/>
      <c r="E27" s="218"/>
      <c r="F27" s="270"/>
      <c r="G27" s="196"/>
      <c r="H27" s="196"/>
      <c r="I27" s="218"/>
      <c r="J27" s="5"/>
    </row>
    <row r="28" spans="1:10" s="6" customFormat="1" ht="14.25">
      <c r="A28" s="26" t="s">
        <v>6</v>
      </c>
      <c r="B28" s="287">
        <f>'Formularz wniosku-RX Sosnová'!B27:D27</f>
        <v>0</v>
      </c>
      <c r="C28" s="287"/>
      <c r="D28" s="288"/>
      <c r="E28" s="218"/>
      <c r="F28" s="254" t="s">
        <v>240</v>
      </c>
      <c r="G28" s="255"/>
      <c r="H28" s="196"/>
      <c r="I28" s="218"/>
      <c r="J28" s="5"/>
    </row>
    <row r="29" spans="1:10" s="6" customFormat="1" ht="14.25">
      <c r="A29" s="26" t="s">
        <v>8</v>
      </c>
      <c r="B29" s="273">
        <f>'Formularz wniosku-RX Sosnová'!B30:D30</f>
        <v>0</v>
      </c>
      <c r="C29" s="273"/>
      <c r="D29" s="274"/>
      <c r="E29" s="218"/>
      <c r="F29" s="270"/>
      <c r="G29" s="196"/>
      <c r="H29" s="217">
        <f>'Formularz wniosku-RX Sosnová'!B54</f>
        <v>0</v>
      </c>
      <c r="I29" s="281"/>
      <c r="J29" s="5"/>
    </row>
    <row r="30" spans="1:10" s="6" customFormat="1" ht="15" thickBot="1">
      <c r="A30" s="12" t="s">
        <v>7</v>
      </c>
      <c r="B30" s="275">
        <f>'Formularz wniosku-RX Sosnová'!B33:D33</f>
        <v>0</v>
      </c>
      <c r="C30" s="275"/>
      <c r="D30" s="276"/>
      <c r="E30" s="221"/>
      <c r="F30" s="279" t="s">
        <v>241</v>
      </c>
      <c r="G30" s="280"/>
      <c r="H30" s="220"/>
      <c r="I30" s="282"/>
      <c r="J30" s="5"/>
    </row>
    <row r="31" spans="1:10" s="6" customFormat="1" ht="8.1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5"/>
    </row>
    <row r="32" spans="1:10" s="15" customFormat="1" ht="12" customHeight="1">
      <c r="A32" s="56" t="s">
        <v>4</v>
      </c>
      <c r="B32" s="57"/>
      <c r="C32" s="57"/>
      <c r="D32" s="57"/>
      <c r="E32" s="57"/>
      <c r="F32" s="57"/>
      <c r="G32" s="57"/>
      <c r="H32" s="57"/>
      <c r="I32" s="58"/>
      <c r="J32" s="14"/>
    </row>
    <row r="33" spans="1:10" s="15" customFormat="1" ht="14.25">
      <c r="A33" s="59"/>
      <c r="B33" s="60"/>
      <c r="C33" s="60"/>
      <c r="D33" s="60"/>
      <c r="E33" s="60"/>
      <c r="F33" s="60"/>
      <c r="G33" s="60"/>
      <c r="H33" s="60"/>
      <c r="I33" s="61"/>
      <c r="J33" s="14"/>
    </row>
    <row r="34" spans="1:10" s="15" customFormat="1" ht="15" thickBot="1">
      <c r="A34" s="62"/>
      <c r="B34" s="63"/>
      <c r="C34" s="63"/>
      <c r="D34" s="63"/>
      <c r="E34" s="63"/>
      <c r="F34" s="63"/>
      <c r="G34" s="63"/>
      <c r="H34" s="63"/>
      <c r="I34" s="64"/>
      <c r="J34" s="14"/>
    </row>
    <row r="35" spans="1:10" s="15" customFormat="1" ht="8.1" customHeight="1" thickBot="1">
      <c r="A35" s="245"/>
      <c r="B35" s="246"/>
      <c r="C35" s="246"/>
      <c r="D35" s="246"/>
      <c r="E35" s="246"/>
      <c r="F35" s="246"/>
      <c r="G35" s="246"/>
      <c r="H35" s="246"/>
      <c r="I35" s="247"/>
      <c r="J35" s="14"/>
    </row>
    <row r="36" spans="1:10" s="15" customFormat="1" ht="18.75" customHeight="1">
      <c r="A36" s="267"/>
      <c r="B36" s="268"/>
      <c r="C36" s="268"/>
      <c r="D36" s="268"/>
      <c r="E36" s="268"/>
      <c r="F36" s="268"/>
      <c r="G36" s="268"/>
      <c r="H36" s="268"/>
      <c r="I36" s="248"/>
      <c r="J36" s="14"/>
    </row>
    <row r="37" spans="1:10" s="15" customFormat="1" ht="14.25">
      <c r="A37" s="19" t="s">
        <v>242</v>
      </c>
      <c r="B37" s="29">
        <f>'Formularz wniosku-RX Sosnová'!F36</f>
        <v>0</v>
      </c>
      <c r="C37" s="14" t="s">
        <v>10</v>
      </c>
      <c r="D37" s="29">
        <f>'Formularz wniosku-RX Sosnová'!F39</f>
        <v>0</v>
      </c>
      <c r="E37" s="297" t="s">
        <v>247</v>
      </c>
      <c r="F37" s="297"/>
      <c r="G37" s="29">
        <f>'Formularz wniosku-RX Sosnová'!F42</f>
        <v>0</v>
      </c>
      <c r="H37" s="112" t="s">
        <v>256</v>
      </c>
      <c r="I37" s="30">
        <f>'Formularz wniosku-RX Sosnová'!I45</f>
        <v>0</v>
      </c>
      <c r="J37" s="14"/>
    </row>
    <row r="38" spans="1:10" s="15" customFormat="1" ht="14.25">
      <c r="A38" s="269"/>
      <c r="B38" s="244"/>
      <c r="C38" s="244"/>
      <c r="D38" s="244"/>
      <c r="E38" s="244"/>
      <c r="F38" s="244"/>
      <c r="G38" s="244"/>
      <c r="H38" s="244"/>
      <c r="I38" s="249"/>
      <c r="J38" s="14"/>
    </row>
    <row r="39" spans="1:10" s="15" customFormat="1" ht="14.25">
      <c r="A39" s="19" t="s">
        <v>11</v>
      </c>
      <c r="B39" s="29">
        <f>'Formularz wniosku-RX Sosnová'!D45</f>
        <v>0</v>
      </c>
      <c r="C39" s="14" t="s">
        <v>5</v>
      </c>
      <c r="D39" s="29">
        <f>'Formularz wniosku-RX Sosnová'!B45</f>
        <v>0</v>
      </c>
      <c r="E39" s="250" t="s">
        <v>245</v>
      </c>
      <c r="F39" s="250"/>
      <c r="G39" s="29">
        <f>'Formularz wniosku-RX Sosnová'!F45</f>
        <v>0</v>
      </c>
      <c r="H39" s="14"/>
      <c r="I39" s="20"/>
      <c r="J39" s="14"/>
    </row>
    <row r="40" spans="1:10" s="15" customFormat="1" ht="14.25">
      <c r="A40" s="269"/>
      <c r="B40" s="244"/>
      <c r="C40" s="244"/>
      <c r="D40" s="244"/>
      <c r="E40" s="244"/>
      <c r="F40" s="244"/>
      <c r="G40" s="244"/>
      <c r="H40" s="244"/>
      <c r="I40" s="249"/>
      <c r="J40" s="14"/>
    </row>
    <row r="41" spans="1:10" s="15" customFormat="1" ht="14.25">
      <c r="A41" s="266" t="s">
        <v>244</v>
      </c>
      <c r="B41" s="250"/>
      <c r="C41" s="244">
        <f>'Formularz wniosku-RX Sosnová'!B48</f>
        <v>0</v>
      </c>
      <c r="D41" s="244"/>
      <c r="E41" s="244" t="s">
        <v>243</v>
      </c>
      <c r="F41" s="244"/>
      <c r="G41" s="244"/>
      <c r="H41" s="244">
        <f>'Formularz wniosku-RX Sosnová'!F48</f>
        <v>0</v>
      </c>
      <c r="I41" s="249"/>
      <c r="J41" s="14"/>
    </row>
    <row r="42" spans="1:10" s="15" customFormat="1" ht="15" thickBot="1">
      <c r="A42" s="256"/>
      <c r="B42" s="257"/>
      <c r="C42" s="257"/>
      <c r="D42" s="257"/>
      <c r="E42" s="257"/>
      <c r="F42" s="257"/>
      <c r="G42" s="257"/>
      <c r="H42" s="257"/>
      <c r="I42" s="258"/>
      <c r="J42" s="14"/>
    </row>
    <row r="43" spans="1:10" s="14" customFormat="1" ht="8.1" customHeight="1" thickBot="1">
      <c r="A43" s="245"/>
      <c r="B43" s="246"/>
      <c r="C43" s="246"/>
      <c r="D43" s="246"/>
      <c r="E43" s="246"/>
      <c r="F43" s="246"/>
      <c r="G43" s="246"/>
      <c r="H43" s="246"/>
      <c r="I43" s="248"/>
    </row>
    <row r="44" spans="1:10" s="14" customFormat="1" ht="15" thickBot="1">
      <c r="A44" s="109" t="s">
        <v>248</v>
      </c>
      <c r="B44" s="28">
        <f>'Formularz wniosku-RX Sosnová'!F54</f>
        <v>0</v>
      </c>
      <c r="C44" s="289" t="s">
        <v>251</v>
      </c>
      <c r="D44" s="289"/>
      <c r="E44" s="289"/>
      <c r="F44" s="289"/>
      <c r="G44" s="289"/>
      <c r="H44" s="65" t="s">
        <v>252</v>
      </c>
      <c r="I44" s="70">
        <f>'Formularz wniosku-RX Sosnová'!I14</f>
        <v>0</v>
      </c>
    </row>
    <row r="45" spans="1:10" s="15" customFormat="1" ht="14.25">
      <c r="A45" s="110" t="s">
        <v>249</v>
      </c>
      <c r="B45" s="29">
        <f>'Formularz wniosku-RX Sosnová'!H54</f>
        <v>0</v>
      </c>
      <c r="C45" s="259">
        <f>'Formularz wniosku-RX Sosnová'!D56</f>
        <v>0</v>
      </c>
      <c r="D45" s="259"/>
      <c r="E45" s="259"/>
      <c r="F45" s="259"/>
      <c r="G45" s="259"/>
      <c r="H45" s="259"/>
      <c r="I45" s="260"/>
    </row>
    <row r="46" spans="1:10" s="15" customFormat="1" ht="15" thickBot="1">
      <c r="A46" s="111" t="s">
        <v>250</v>
      </c>
      <c r="B46" s="31">
        <f>'Formularz wniosku-RX Sosnová'!B56</f>
        <v>0</v>
      </c>
      <c r="C46" s="261"/>
      <c r="D46" s="261"/>
      <c r="E46" s="261"/>
      <c r="F46" s="261"/>
      <c r="G46" s="261"/>
      <c r="H46" s="261"/>
      <c r="I46" s="262"/>
    </row>
    <row r="47" spans="1:10" s="15" customFormat="1" ht="15" thickBot="1">
      <c r="A47" s="256"/>
      <c r="B47" s="257"/>
      <c r="C47" s="257"/>
      <c r="D47" s="257"/>
      <c r="E47" s="257"/>
      <c r="F47" s="257"/>
      <c r="G47" s="257"/>
      <c r="H47" s="257"/>
      <c r="I47" s="258"/>
    </row>
    <row r="48" spans="1:10" s="15" customFormat="1" ht="14.25">
      <c r="A48" s="16" t="s">
        <v>253</v>
      </c>
      <c r="B48" s="17"/>
      <c r="C48" s="17"/>
      <c r="D48" s="25"/>
      <c r="E48" s="17"/>
      <c r="F48" s="17"/>
      <c r="G48" s="17"/>
      <c r="H48" s="17"/>
      <c r="I48" s="18"/>
    </row>
    <row r="49" spans="1:9" s="15" customFormat="1" ht="14.25">
      <c r="A49" s="19" t="s">
        <v>254</v>
      </c>
      <c r="B49" s="14"/>
      <c r="C49" s="14"/>
      <c r="D49" s="1"/>
      <c r="E49" s="14"/>
      <c r="F49" s="14"/>
      <c r="G49" s="14"/>
      <c r="H49" s="14"/>
      <c r="I49" s="20"/>
    </row>
    <row r="50" spans="1:9" s="15" customFormat="1" ht="15" thickBot="1">
      <c r="A50" s="22" t="s">
        <v>255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5" sqref="A5"/>
    </sheetView>
  </sheetViews>
  <sheetFormatPr defaultRowHeight="12.75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6" max="6" width="9.7109375" customWidth="1"/>
    <col min="7" max="7" width="7.85546875" customWidth="1"/>
    <col min="8" max="8" width="9.5703125" customWidth="1"/>
    <col min="9" max="9" width="16.42578125" customWidth="1"/>
  </cols>
  <sheetData>
    <row r="1" spans="1:63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>
      <c r="A2" s="209" t="s">
        <v>229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>
      <c r="A3" s="209" t="s">
        <v>228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>
      <c r="A4" s="212" t="s">
        <v>224</v>
      </c>
      <c r="B4" s="213"/>
      <c r="C4" s="213"/>
      <c r="D4" s="213"/>
      <c r="E4" s="213"/>
      <c r="F4" s="213"/>
      <c r="G4" s="213"/>
      <c r="H4" s="213"/>
      <c r="I4" s="214"/>
    </row>
    <row r="5" spans="1:63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15" t="s">
        <v>195</v>
      </c>
      <c r="H5" s="215"/>
      <c r="I5" s="216"/>
      <c r="J5" s="1"/>
    </row>
    <row r="6" spans="1:63" ht="8.1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</row>
    <row r="7" spans="1:63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</row>
    <row r="8" spans="1:63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</row>
    <row r="9" spans="1:63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</row>
    <row r="10" spans="1:63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</row>
    <row r="11" spans="1:63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</row>
    <row r="12" spans="1:63" s="6" customFormat="1" ht="8.1" customHeight="1" thickBot="1">
      <c r="A12" s="222"/>
      <c r="B12" s="195"/>
      <c r="C12" s="195"/>
      <c r="D12" s="195"/>
      <c r="E12" s="195"/>
      <c r="F12" s="195"/>
      <c r="G12" s="195"/>
      <c r="H12" s="195"/>
      <c r="I12" s="223"/>
      <c r="J12" s="5"/>
    </row>
    <row r="13" spans="1:63" s="6" customFormat="1" ht="15">
      <c r="A13" s="290" t="s">
        <v>231</v>
      </c>
      <c r="B13" s="291"/>
      <c r="C13" s="291"/>
      <c r="D13" s="292"/>
      <c r="E13" s="218"/>
      <c r="F13" s="13" t="s">
        <v>236</v>
      </c>
      <c r="G13" s="195">
        <f>'Formularz wniosku-RX Sosnová'!B36</f>
        <v>0</v>
      </c>
      <c r="H13" s="195"/>
      <c r="I13" s="223"/>
      <c r="J13" s="5"/>
    </row>
    <row r="14" spans="1:63" s="6" customFormat="1" ht="14.25">
      <c r="A14" s="7" t="s">
        <v>233</v>
      </c>
      <c r="B14" s="196">
        <f>'Formularz wniosku-RX Sosnová'!A14:E14</f>
        <v>0</v>
      </c>
      <c r="C14" s="196"/>
      <c r="D14" s="218"/>
      <c r="E14" s="218"/>
      <c r="F14" s="270"/>
      <c r="G14" s="196"/>
      <c r="H14" s="196"/>
      <c r="I14" s="218"/>
      <c r="J14" s="5"/>
    </row>
    <row r="15" spans="1:63" s="6" customFormat="1" ht="14.25">
      <c r="A15" s="7" t="s">
        <v>234</v>
      </c>
      <c r="B15" s="196">
        <f>'Formularz wniosku-RX Sosnová'!B20:D20</f>
        <v>0</v>
      </c>
      <c r="C15" s="196"/>
      <c r="D15" s="218"/>
      <c r="E15" s="218"/>
      <c r="F15" s="27" t="s">
        <v>237</v>
      </c>
      <c r="G15" s="196">
        <f>'Formularz wniosku-RX Sosnová'!B39</f>
        <v>0</v>
      </c>
      <c r="H15" s="196"/>
      <c r="I15" s="218"/>
      <c r="J15" s="5"/>
    </row>
    <row r="16" spans="1:63" s="6" customFormat="1" ht="14.25">
      <c r="A16" s="10" t="s">
        <v>137</v>
      </c>
      <c r="B16" s="285" t="str">
        <f>'Formularz wniosku-RX Sosnová'!F23</f>
        <v/>
      </c>
      <c r="C16" s="285"/>
      <c r="D16" s="286"/>
      <c r="E16" s="218"/>
      <c r="F16" s="270"/>
      <c r="G16" s="196"/>
      <c r="H16" s="196"/>
      <c r="I16" s="218"/>
      <c r="J16" s="5"/>
    </row>
    <row r="17" spans="1:10" s="6" customFormat="1" ht="14.25">
      <c r="A17" s="10"/>
      <c r="B17" s="285"/>
      <c r="C17" s="285"/>
      <c r="D17" s="286"/>
      <c r="E17" s="218"/>
      <c r="F17" s="271" t="s">
        <v>257</v>
      </c>
      <c r="G17" s="272"/>
      <c r="H17" s="196">
        <f>'Formularz wniosku-RX Sosnová'!B42</f>
        <v>0</v>
      </c>
      <c r="I17" s="218"/>
      <c r="J17" s="5"/>
    </row>
    <row r="18" spans="1:10" s="6" customFormat="1" ht="15">
      <c r="A18" s="26" t="s">
        <v>6</v>
      </c>
      <c r="B18" s="287">
        <f>'Formularz wniosku-RX Sosnová'!B27:D27</f>
        <v>0</v>
      </c>
      <c r="C18" s="287"/>
      <c r="D18" s="288"/>
      <c r="E18" s="218"/>
      <c r="F18" s="251"/>
      <c r="G18" s="252"/>
      <c r="H18" s="252"/>
      <c r="I18" s="253"/>
      <c r="J18" s="5"/>
    </row>
    <row r="19" spans="1:10" s="6" customFormat="1" ht="15">
      <c r="A19" s="7" t="s">
        <v>8</v>
      </c>
      <c r="B19" s="273">
        <f>'Formularz wniosku-RX Sosnová'!B30:D30</f>
        <v>0</v>
      </c>
      <c r="C19" s="273"/>
      <c r="D19" s="274"/>
      <c r="E19" s="218"/>
      <c r="F19" s="251" t="s">
        <v>238</v>
      </c>
      <c r="G19" s="252"/>
      <c r="H19" s="252"/>
      <c r="I19" s="253"/>
      <c r="J19" s="5"/>
    </row>
    <row r="20" spans="1:10" s="6" customFormat="1" ht="16.5" customHeight="1">
      <c r="A20" s="7" t="s">
        <v>7</v>
      </c>
      <c r="B20" s="283">
        <f>'Formularz wniosku-RX Sosnová'!B33:D33</f>
        <v>0</v>
      </c>
      <c r="C20" s="283"/>
      <c r="D20" s="284"/>
      <c r="E20" s="218"/>
      <c r="F20" s="254" t="s">
        <v>239</v>
      </c>
      <c r="G20" s="255"/>
      <c r="H20" s="196">
        <f>'Formularz wniosku-RX Sosnová'!F51</f>
        <v>0</v>
      </c>
      <c r="I20" s="218"/>
      <c r="J20" s="5"/>
    </row>
    <row r="21" spans="1:10" s="6" customFormat="1" ht="8.1" customHeight="1">
      <c r="A21" s="270"/>
      <c r="B21" s="196"/>
      <c r="C21" s="196"/>
      <c r="D21" s="218"/>
      <c r="E21" s="218"/>
      <c r="F21" s="270"/>
      <c r="G21" s="196"/>
      <c r="H21" s="196"/>
      <c r="I21" s="218"/>
      <c r="J21" s="5"/>
    </row>
    <row r="22" spans="1:10" s="6" customFormat="1" ht="15">
      <c r="A22" s="293" t="s">
        <v>232</v>
      </c>
      <c r="B22" s="294"/>
      <c r="C22" s="294"/>
      <c r="D22" s="295"/>
      <c r="E22" s="218"/>
      <c r="F22" s="254" t="s">
        <v>240</v>
      </c>
      <c r="G22" s="255"/>
      <c r="H22" s="196">
        <f>'Formularz wniosku-RX Sosnová'!B51</f>
        <v>0</v>
      </c>
      <c r="I22" s="218"/>
      <c r="J22" s="5"/>
    </row>
    <row r="23" spans="1:10" s="6" customFormat="1" ht="14.25">
      <c r="A23" s="7" t="s">
        <v>233</v>
      </c>
      <c r="B23" s="196">
        <f>'Formularz wniosku-RX Sosnová'!B14:D14</f>
        <v>0</v>
      </c>
      <c r="C23" s="196"/>
      <c r="D23" s="218"/>
      <c r="E23" s="218"/>
      <c r="F23" s="270"/>
      <c r="G23" s="196"/>
      <c r="H23" s="196"/>
      <c r="I23" s="218"/>
      <c r="J23" s="5"/>
    </row>
    <row r="24" spans="1:10" s="6" customFormat="1" ht="15">
      <c r="A24" s="254" t="s">
        <v>235</v>
      </c>
      <c r="B24" s="255"/>
      <c r="C24" s="217">
        <f>'Formularz wniosku-RX Sosnová'!B17</f>
        <v>0</v>
      </c>
      <c r="D24" s="281"/>
      <c r="E24" s="218"/>
      <c r="F24" s="251" t="s">
        <v>3</v>
      </c>
      <c r="G24" s="252"/>
      <c r="H24" s="252"/>
      <c r="I24" s="253"/>
      <c r="J24" s="5"/>
    </row>
    <row r="25" spans="1:10" s="6" customFormat="1" ht="14.25">
      <c r="A25" s="113" t="s">
        <v>234</v>
      </c>
      <c r="B25" s="196">
        <f>'Formularz wniosku-RX Sosnová'!B20:D20</f>
        <v>0</v>
      </c>
      <c r="C25" s="196"/>
      <c r="D25" s="218"/>
      <c r="E25" s="218"/>
      <c r="F25" s="277"/>
      <c r="G25" s="278"/>
      <c r="H25" s="196"/>
      <c r="I25" s="218"/>
      <c r="J25" s="5"/>
    </row>
    <row r="26" spans="1:10" s="6" customFormat="1" ht="14.25">
      <c r="A26" s="10" t="s">
        <v>137</v>
      </c>
      <c r="B26" s="285">
        <f>'Formularz wniosku-RX Sosnová'!B23</f>
        <v>0</v>
      </c>
      <c r="C26" s="285"/>
      <c r="D26" s="286"/>
      <c r="E26" s="218"/>
      <c r="F26" s="254" t="s">
        <v>239</v>
      </c>
      <c r="G26" s="255"/>
      <c r="H26" s="196"/>
      <c r="I26" s="218"/>
      <c r="J26" s="5"/>
    </row>
    <row r="27" spans="1:10" s="6" customFormat="1" ht="14.25">
      <c r="A27" s="10"/>
      <c r="B27" s="285"/>
      <c r="C27" s="285"/>
      <c r="D27" s="286"/>
      <c r="E27" s="218"/>
      <c r="F27" s="270"/>
      <c r="G27" s="196"/>
      <c r="H27" s="196"/>
      <c r="I27" s="218"/>
      <c r="J27" s="5"/>
    </row>
    <row r="28" spans="1:10" s="6" customFormat="1" ht="14.25">
      <c r="A28" s="26" t="s">
        <v>6</v>
      </c>
      <c r="B28" s="287">
        <f>'Formularz wniosku-RX Sosnová'!B27:D27</f>
        <v>0</v>
      </c>
      <c r="C28" s="287"/>
      <c r="D28" s="288"/>
      <c r="E28" s="218"/>
      <c r="F28" s="254" t="s">
        <v>240</v>
      </c>
      <c r="G28" s="255"/>
      <c r="H28" s="196"/>
      <c r="I28" s="218"/>
      <c r="J28" s="5"/>
    </row>
    <row r="29" spans="1:10" s="6" customFormat="1" ht="14.25">
      <c r="A29" s="26" t="s">
        <v>8</v>
      </c>
      <c r="B29" s="273">
        <f>'Formularz wniosku-RX Sosnová'!B30:D30</f>
        <v>0</v>
      </c>
      <c r="C29" s="273"/>
      <c r="D29" s="274"/>
      <c r="E29" s="218"/>
      <c r="F29" s="270"/>
      <c r="G29" s="196"/>
      <c r="H29" s="217">
        <f>'Formularz wniosku-RX Sosnová'!B54</f>
        <v>0</v>
      </c>
      <c r="I29" s="281"/>
      <c r="J29" s="5"/>
    </row>
    <row r="30" spans="1:10" s="6" customFormat="1" ht="15" thickBot="1">
      <c r="A30" s="12" t="s">
        <v>7</v>
      </c>
      <c r="B30" s="275">
        <f>'Formularz wniosku-RX Sosnová'!B33:D33</f>
        <v>0</v>
      </c>
      <c r="C30" s="275"/>
      <c r="D30" s="276"/>
      <c r="E30" s="221"/>
      <c r="F30" s="279" t="s">
        <v>241</v>
      </c>
      <c r="G30" s="280"/>
      <c r="H30" s="220"/>
      <c r="I30" s="282"/>
      <c r="J30" s="5"/>
    </row>
    <row r="31" spans="1:10" s="6" customFormat="1" ht="8.1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5"/>
    </row>
    <row r="32" spans="1:10" s="15" customFormat="1" ht="12" customHeight="1">
      <c r="A32" s="56" t="s">
        <v>4</v>
      </c>
      <c r="B32" s="57"/>
      <c r="C32" s="57"/>
      <c r="D32" s="57"/>
      <c r="E32" s="57"/>
      <c r="F32" s="57"/>
      <c r="G32" s="57"/>
      <c r="H32" s="57"/>
      <c r="I32" s="58"/>
      <c r="J32" s="14"/>
    </row>
    <row r="33" spans="1:10" s="15" customFormat="1" ht="14.25">
      <c r="A33" s="59"/>
      <c r="B33" s="60"/>
      <c r="C33" s="60"/>
      <c r="D33" s="60"/>
      <c r="E33" s="60"/>
      <c r="F33" s="60"/>
      <c r="G33" s="60"/>
      <c r="H33" s="60"/>
      <c r="I33" s="61"/>
      <c r="J33" s="14"/>
    </row>
    <row r="34" spans="1:10" s="15" customFormat="1" ht="15" thickBot="1">
      <c r="A34" s="62"/>
      <c r="B34" s="63"/>
      <c r="C34" s="63"/>
      <c r="D34" s="63"/>
      <c r="E34" s="63"/>
      <c r="F34" s="63"/>
      <c r="G34" s="63"/>
      <c r="H34" s="63"/>
      <c r="I34" s="64"/>
      <c r="J34" s="14"/>
    </row>
    <row r="35" spans="1:10" s="15" customFormat="1" ht="8.1" customHeight="1" thickBot="1">
      <c r="A35" s="245"/>
      <c r="B35" s="246"/>
      <c r="C35" s="246"/>
      <c r="D35" s="246"/>
      <c r="E35" s="246"/>
      <c r="F35" s="246"/>
      <c r="G35" s="246"/>
      <c r="H35" s="246"/>
      <c r="I35" s="247"/>
      <c r="J35" s="14"/>
    </row>
    <row r="36" spans="1:10" s="15" customFormat="1" ht="18.75" customHeight="1">
      <c r="A36" s="267"/>
      <c r="B36" s="268"/>
      <c r="C36" s="268"/>
      <c r="D36" s="268"/>
      <c r="E36" s="268"/>
      <c r="F36" s="268"/>
      <c r="G36" s="268"/>
      <c r="H36" s="268"/>
      <c r="I36" s="248"/>
      <c r="J36" s="14"/>
    </row>
    <row r="37" spans="1:10" s="15" customFormat="1" ht="14.25">
      <c r="A37" s="19" t="s">
        <v>242</v>
      </c>
      <c r="B37" s="29">
        <f>'Formularz wniosku-RX Sosnová'!F36</f>
        <v>0</v>
      </c>
      <c r="C37" s="14" t="s">
        <v>10</v>
      </c>
      <c r="D37" s="29">
        <f>'Formularz wniosku-RX Sosnová'!F39</f>
        <v>0</v>
      </c>
      <c r="E37" s="250" t="s">
        <v>247</v>
      </c>
      <c r="F37" s="250"/>
      <c r="G37" s="29">
        <f>'Formularz wniosku-RX Sosnová'!F42</f>
        <v>0</v>
      </c>
      <c r="H37" s="112" t="s">
        <v>256</v>
      </c>
      <c r="I37" s="30">
        <f>'Formularz wniosku-RX Sosnová'!I45</f>
        <v>0</v>
      </c>
      <c r="J37" s="14"/>
    </row>
    <row r="38" spans="1:10" s="15" customFormat="1" ht="14.25">
      <c r="A38" s="269"/>
      <c r="B38" s="244"/>
      <c r="C38" s="244"/>
      <c r="D38" s="244"/>
      <c r="E38" s="244"/>
      <c r="F38" s="244"/>
      <c r="G38" s="244"/>
      <c r="H38" s="244"/>
      <c r="I38" s="249"/>
      <c r="J38" s="14"/>
    </row>
    <row r="39" spans="1:10" s="15" customFormat="1" ht="14.25">
      <c r="A39" s="19" t="s">
        <v>11</v>
      </c>
      <c r="B39" s="29">
        <f>'Formularz wniosku-RX Sosnová'!D45</f>
        <v>0</v>
      </c>
      <c r="C39" s="14" t="s">
        <v>5</v>
      </c>
      <c r="D39" s="29">
        <f>'Formularz wniosku-RX Sosnová'!B45</f>
        <v>0</v>
      </c>
      <c r="E39" s="250" t="s">
        <v>245</v>
      </c>
      <c r="F39" s="250"/>
      <c r="G39" s="29">
        <f>'Formularz wniosku-RX Sosnová'!F45</f>
        <v>0</v>
      </c>
      <c r="H39" s="14"/>
      <c r="I39" s="20"/>
      <c r="J39" s="14"/>
    </row>
    <row r="40" spans="1:10" s="15" customFormat="1" ht="14.25">
      <c r="A40" s="269"/>
      <c r="B40" s="244"/>
      <c r="C40" s="244"/>
      <c r="D40" s="244"/>
      <c r="E40" s="244"/>
      <c r="F40" s="244"/>
      <c r="G40" s="244"/>
      <c r="H40" s="244"/>
      <c r="I40" s="249"/>
      <c r="J40" s="14"/>
    </row>
    <row r="41" spans="1:10" s="15" customFormat="1" ht="14.25">
      <c r="A41" s="266" t="s">
        <v>244</v>
      </c>
      <c r="B41" s="250"/>
      <c r="C41" s="244">
        <f>'Formularz wniosku-RX Sosnová'!B48</f>
        <v>0</v>
      </c>
      <c r="D41" s="244"/>
      <c r="E41" s="244" t="s">
        <v>243</v>
      </c>
      <c r="F41" s="244"/>
      <c r="G41" s="244"/>
      <c r="H41" s="244">
        <f>'Formularz wniosku-RX Sosnová'!F48</f>
        <v>0</v>
      </c>
      <c r="I41" s="249"/>
      <c r="J41" s="14"/>
    </row>
    <row r="42" spans="1:10" s="15" customFormat="1" ht="15" thickBot="1">
      <c r="A42" s="256"/>
      <c r="B42" s="257"/>
      <c r="C42" s="257"/>
      <c r="D42" s="257"/>
      <c r="E42" s="257"/>
      <c r="F42" s="257"/>
      <c r="G42" s="257"/>
      <c r="H42" s="257"/>
      <c r="I42" s="258"/>
      <c r="J42" s="14"/>
    </row>
    <row r="43" spans="1:10" s="14" customFormat="1" ht="8.1" customHeight="1" thickBot="1">
      <c r="A43" s="245"/>
      <c r="B43" s="246"/>
      <c r="C43" s="246"/>
      <c r="D43" s="246"/>
      <c r="E43" s="246"/>
      <c r="F43" s="246"/>
      <c r="G43" s="246"/>
      <c r="H43" s="246"/>
      <c r="I43" s="248"/>
    </row>
    <row r="44" spans="1:10" s="14" customFormat="1" ht="15" thickBot="1">
      <c r="A44" s="109" t="s">
        <v>248</v>
      </c>
      <c r="B44" s="28">
        <f>'Formularz wniosku-RX Sosnová'!F54</f>
        <v>0</v>
      </c>
      <c r="C44" s="289" t="s">
        <v>251</v>
      </c>
      <c r="D44" s="289"/>
      <c r="E44" s="289"/>
      <c r="F44" s="289"/>
      <c r="G44" s="289"/>
      <c r="H44" s="65" t="s">
        <v>252</v>
      </c>
      <c r="I44" s="70">
        <f>'Formularz wniosku-RX Sosnová'!I14</f>
        <v>0</v>
      </c>
    </row>
    <row r="45" spans="1:10" s="15" customFormat="1" ht="14.25">
      <c r="A45" s="110" t="s">
        <v>249</v>
      </c>
      <c r="B45" s="29">
        <f>'Formularz wniosku-RX Sosnová'!H54</f>
        <v>0</v>
      </c>
      <c r="C45" s="259">
        <f>'Formularz wniosku-RX Sosnová'!D56</f>
        <v>0</v>
      </c>
      <c r="D45" s="259"/>
      <c r="E45" s="259"/>
      <c r="F45" s="259"/>
      <c r="G45" s="259"/>
      <c r="H45" s="259"/>
      <c r="I45" s="260"/>
    </row>
    <row r="46" spans="1:10" s="15" customFormat="1" ht="15" thickBot="1">
      <c r="A46" s="111" t="s">
        <v>250</v>
      </c>
      <c r="B46" s="31">
        <f>'Formularz wniosku-RX Sosnová'!B56</f>
        <v>0</v>
      </c>
      <c r="C46" s="261"/>
      <c r="D46" s="261"/>
      <c r="E46" s="261"/>
      <c r="F46" s="261"/>
      <c r="G46" s="261"/>
      <c r="H46" s="261"/>
      <c r="I46" s="262"/>
    </row>
    <row r="47" spans="1:10" s="15" customFormat="1" ht="15" thickBot="1">
      <c r="A47" s="256"/>
      <c r="B47" s="257"/>
      <c r="C47" s="257"/>
      <c r="D47" s="257"/>
      <c r="E47" s="257"/>
      <c r="F47" s="257"/>
      <c r="G47" s="257"/>
      <c r="H47" s="257"/>
      <c r="I47" s="258"/>
    </row>
    <row r="48" spans="1:10" s="15" customFormat="1" ht="14.25">
      <c r="A48" s="16" t="s">
        <v>253</v>
      </c>
      <c r="B48" s="17"/>
      <c r="C48" s="17"/>
      <c r="D48" s="25"/>
      <c r="E48" s="17"/>
      <c r="F48" s="17"/>
      <c r="G48" s="17"/>
      <c r="H48" s="17"/>
      <c r="I48" s="18"/>
    </row>
    <row r="49" spans="1:9" s="15" customFormat="1" ht="14.25">
      <c r="A49" s="19" t="s">
        <v>254</v>
      </c>
      <c r="B49" s="14"/>
      <c r="C49" s="14"/>
      <c r="D49" s="1"/>
      <c r="E49" s="14"/>
      <c r="F49" s="14"/>
      <c r="G49" s="14"/>
      <c r="H49" s="14"/>
      <c r="I49" s="20"/>
    </row>
    <row r="50" spans="1:9" s="15" customFormat="1" ht="15" thickBot="1">
      <c r="A50" s="22" t="s">
        <v>255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5" sqref="A5"/>
    </sheetView>
  </sheetViews>
  <sheetFormatPr defaultRowHeight="12.75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6" max="6" width="9.7109375" customWidth="1"/>
    <col min="7" max="7" width="7.85546875" customWidth="1"/>
    <col min="8" max="8" width="9.5703125" customWidth="1"/>
    <col min="9" max="9" width="16.42578125" customWidth="1"/>
  </cols>
  <sheetData>
    <row r="1" spans="1:63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>
      <c r="A2" s="209" t="s">
        <v>229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>
      <c r="A3" s="209" t="s">
        <v>228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>
      <c r="A4" s="212" t="s">
        <v>224</v>
      </c>
      <c r="B4" s="213"/>
      <c r="C4" s="213"/>
      <c r="D4" s="213"/>
      <c r="E4" s="213"/>
      <c r="F4" s="213"/>
      <c r="G4" s="213"/>
      <c r="H4" s="213"/>
      <c r="I4" s="214"/>
    </row>
    <row r="5" spans="1:63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96">
        <v>44374</v>
      </c>
      <c r="H5" s="215"/>
      <c r="I5" s="216"/>
      <c r="J5" s="1"/>
    </row>
    <row r="6" spans="1:63" ht="8.1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</row>
    <row r="7" spans="1:63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</row>
    <row r="8" spans="1:63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</row>
    <row r="9" spans="1:63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</row>
    <row r="10" spans="1:63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</row>
    <row r="11" spans="1:63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</row>
    <row r="12" spans="1:63" s="6" customFormat="1" ht="8.1" customHeight="1" thickBot="1">
      <c r="A12" s="222"/>
      <c r="B12" s="195"/>
      <c r="C12" s="195"/>
      <c r="D12" s="195"/>
      <c r="E12" s="195"/>
      <c r="F12" s="195"/>
      <c r="G12" s="195"/>
      <c r="H12" s="195"/>
      <c r="I12" s="223"/>
      <c r="J12" s="5"/>
    </row>
    <row r="13" spans="1:63" s="6" customFormat="1" ht="15">
      <c r="A13" s="290" t="s">
        <v>231</v>
      </c>
      <c r="B13" s="291"/>
      <c r="C13" s="291"/>
      <c r="D13" s="292"/>
      <c r="E13" s="218"/>
      <c r="F13" s="13" t="s">
        <v>236</v>
      </c>
      <c r="G13" s="195">
        <f>'Formularz wniosku-RX Sosnová'!B36</f>
        <v>0</v>
      </c>
      <c r="H13" s="195"/>
      <c r="I13" s="223"/>
      <c r="J13" s="5"/>
    </row>
    <row r="14" spans="1:63" s="6" customFormat="1" ht="14.25">
      <c r="A14" s="7" t="s">
        <v>233</v>
      </c>
      <c r="B14" s="196">
        <f>'Formularz wniosku-RX Sosnová'!A14:E14</f>
        <v>0</v>
      </c>
      <c r="C14" s="196"/>
      <c r="D14" s="218"/>
      <c r="E14" s="218"/>
      <c r="F14" s="270"/>
      <c r="G14" s="196"/>
      <c r="H14" s="196"/>
      <c r="I14" s="218"/>
      <c r="J14" s="5"/>
    </row>
    <row r="15" spans="1:63" s="6" customFormat="1" ht="14.25">
      <c r="A15" s="7" t="s">
        <v>234</v>
      </c>
      <c r="B15" s="196">
        <f>'Formularz wniosku-RX Sosnová'!B20:D20</f>
        <v>0</v>
      </c>
      <c r="C15" s="196"/>
      <c r="D15" s="218"/>
      <c r="E15" s="218"/>
      <c r="F15" s="27" t="s">
        <v>237</v>
      </c>
      <c r="G15" s="196">
        <f>'Formularz wniosku-RX Sosnová'!B39</f>
        <v>0</v>
      </c>
      <c r="H15" s="196"/>
      <c r="I15" s="218"/>
      <c r="J15" s="5"/>
    </row>
    <row r="16" spans="1:63" s="6" customFormat="1" ht="14.25">
      <c r="A16" s="10" t="s">
        <v>137</v>
      </c>
      <c r="B16" s="285" t="str">
        <f>'Formularz wniosku-RX Sosnová'!F23</f>
        <v/>
      </c>
      <c r="C16" s="285"/>
      <c r="D16" s="286"/>
      <c r="E16" s="218"/>
      <c r="F16" s="270"/>
      <c r="G16" s="196"/>
      <c r="H16" s="196"/>
      <c r="I16" s="218"/>
      <c r="J16" s="5"/>
    </row>
    <row r="17" spans="1:10" s="6" customFormat="1" ht="14.25">
      <c r="A17" s="10"/>
      <c r="B17" s="285"/>
      <c r="C17" s="285"/>
      <c r="D17" s="286"/>
      <c r="E17" s="218"/>
      <c r="F17" s="271" t="s">
        <v>257</v>
      </c>
      <c r="G17" s="272"/>
      <c r="H17" s="196">
        <f>'Formularz wniosku-RX Sosnová'!B42</f>
        <v>0</v>
      </c>
      <c r="I17" s="218"/>
      <c r="J17" s="5"/>
    </row>
    <row r="18" spans="1:10" s="6" customFormat="1" ht="15">
      <c r="A18" s="26" t="s">
        <v>6</v>
      </c>
      <c r="B18" s="287">
        <f>'Formularz wniosku-RX Sosnová'!B27:D27</f>
        <v>0</v>
      </c>
      <c r="C18" s="287"/>
      <c r="D18" s="288"/>
      <c r="E18" s="218"/>
      <c r="F18" s="251"/>
      <c r="G18" s="252"/>
      <c r="H18" s="252"/>
      <c r="I18" s="253"/>
      <c r="J18" s="5"/>
    </row>
    <row r="19" spans="1:10" s="6" customFormat="1" ht="15">
      <c r="A19" s="7" t="s">
        <v>8</v>
      </c>
      <c r="B19" s="273">
        <f>'Formularz wniosku-RX Sosnová'!B30:D30</f>
        <v>0</v>
      </c>
      <c r="C19" s="273"/>
      <c r="D19" s="274"/>
      <c r="E19" s="218"/>
      <c r="F19" s="251" t="s">
        <v>238</v>
      </c>
      <c r="G19" s="252"/>
      <c r="H19" s="252"/>
      <c r="I19" s="253"/>
      <c r="J19" s="5"/>
    </row>
    <row r="20" spans="1:10" s="6" customFormat="1" ht="16.5" customHeight="1">
      <c r="A20" s="7" t="s">
        <v>7</v>
      </c>
      <c r="B20" s="283">
        <f>'Formularz wniosku-RX Sosnová'!B33:D33</f>
        <v>0</v>
      </c>
      <c r="C20" s="283"/>
      <c r="D20" s="284"/>
      <c r="E20" s="218"/>
      <c r="F20" s="254" t="s">
        <v>239</v>
      </c>
      <c r="G20" s="255"/>
      <c r="H20" s="196">
        <f>'Formularz wniosku-RX Sosnová'!F51</f>
        <v>0</v>
      </c>
      <c r="I20" s="218"/>
      <c r="J20" s="5"/>
    </row>
    <row r="21" spans="1:10" s="6" customFormat="1" ht="8.1" customHeight="1">
      <c r="A21" s="270"/>
      <c r="B21" s="196"/>
      <c r="C21" s="196"/>
      <c r="D21" s="218"/>
      <c r="E21" s="218"/>
      <c r="F21" s="270"/>
      <c r="G21" s="196"/>
      <c r="H21" s="196"/>
      <c r="I21" s="218"/>
      <c r="J21" s="5"/>
    </row>
    <row r="22" spans="1:10" s="6" customFormat="1" ht="15">
      <c r="A22" s="293" t="s">
        <v>232</v>
      </c>
      <c r="B22" s="294"/>
      <c r="C22" s="294"/>
      <c r="D22" s="295"/>
      <c r="E22" s="218"/>
      <c r="F22" s="254" t="s">
        <v>240</v>
      </c>
      <c r="G22" s="255"/>
      <c r="H22" s="196">
        <f>'Formularz wniosku-RX Sosnová'!B51</f>
        <v>0</v>
      </c>
      <c r="I22" s="218"/>
      <c r="J22" s="5"/>
    </row>
    <row r="23" spans="1:10" s="6" customFormat="1" ht="14.25">
      <c r="A23" s="7" t="s">
        <v>233</v>
      </c>
      <c r="B23" s="196">
        <f>'Formularz wniosku-RX Sosnová'!B14:D14</f>
        <v>0</v>
      </c>
      <c r="C23" s="196"/>
      <c r="D23" s="218"/>
      <c r="E23" s="218"/>
      <c r="F23" s="270"/>
      <c r="G23" s="196"/>
      <c r="H23" s="196"/>
      <c r="I23" s="218"/>
      <c r="J23" s="5"/>
    </row>
    <row r="24" spans="1:10" s="6" customFormat="1" ht="15">
      <c r="A24" s="254" t="s">
        <v>235</v>
      </c>
      <c r="B24" s="255"/>
      <c r="C24" s="217">
        <f>'Formularz wniosku-RX Sosnová'!B17</f>
        <v>0</v>
      </c>
      <c r="D24" s="281"/>
      <c r="E24" s="218"/>
      <c r="F24" s="251" t="s">
        <v>3</v>
      </c>
      <c r="G24" s="252"/>
      <c r="H24" s="252"/>
      <c r="I24" s="253"/>
      <c r="J24" s="5"/>
    </row>
    <row r="25" spans="1:10" s="6" customFormat="1" ht="14.25">
      <c r="A25" s="113" t="s">
        <v>234</v>
      </c>
      <c r="B25" s="196">
        <f>'Formularz wniosku-RX Sosnová'!B20:D20</f>
        <v>0</v>
      </c>
      <c r="C25" s="196"/>
      <c r="D25" s="218"/>
      <c r="E25" s="218"/>
      <c r="F25" s="277"/>
      <c r="G25" s="278"/>
      <c r="H25" s="196"/>
      <c r="I25" s="218"/>
      <c r="J25" s="5"/>
    </row>
    <row r="26" spans="1:10" s="6" customFormat="1" ht="14.25">
      <c r="A26" s="10" t="s">
        <v>137</v>
      </c>
      <c r="B26" s="285">
        <f>'Formularz wniosku-RX Sosnová'!B23</f>
        <v>0</v>
      </c>
      <c r="C26" s="285"/>
      <c r="D26" s="286"/>
      <c r="E26" s="218"/>
      <c r="F26" s="254" t="s">
        <v>239</v>
      </c>
      <c r="G26" s="255"/>
      <c r="H26" s="196"/>
      <c r="I26" s="218"/>
      <c r="J26" s="5"/>
    </row>
    <row r="27" spans="1:10" s="6" customFormat="1" ht="14.25">
      <c r="A27" s="10"/>
      <c r="B27" s="285"/>
      <c r="C27" s="285"/>
      <c r="D27" s="286"/>
      <c r="E27" s="218"/>
      <c r="F27" s="270"/>
      <c r="G27" s="196"/>
      <c r="H27" s="196"/>
      <c r="I27" s="218"/>
      <c r="J27" s="5"/>
    </row>
    <row r="28" spans="1:10" s="6" customFormat="1" ht="14.25">
      <c r="A28" s="26" t="s">
        <v>6</v>
      </c>
      <c r="B28" s="287">
        <f>'Formularz wniosku-RX Sosnová'!B27:D27</f>
        <v>0</v>
      </c>
      <c r="C28" s="287"/>
      <c r="D28" s="288"/>
      <c r="E28" s="218"/>
      <c r="F28" s="254" t="s">
        <v>240</v>
      </c>
      <c r="G28" s="255"/>
      <c r="H28" s="196"/>
      <c r="I28" s="218"/>
      <c r="J28" s="5"/>
    </row>
    <row r="29" spans="1:10" s="6" customFormat="1" ht="14.25">
      <c r="A29" s="26" t="s">
        <v>8</v>
      </c>
      <c r="B29" s="273">
        <f>'Formularz wniosku-RX Sosnová'!B30:D30</f>
        <v>0</v>
      </c>
      <c r="C29" s="273"/>
      <c r="D29" s="274"/>
      <c r="E29" s="218"/>
      <c r="F29" s="270"/>
      <c r="G29" s="196"/>
      <c r="H29" s="217">
        <f>'Formularz wniosku-RX Sosnová'!B54</f>
        <v>0</v>
      </c>
      <c r="I29" s="281"/>
      <c r="J29" s="5"/>
    </row>
    <row r="30" spans="1:10" s="6" customFormat="1" ht="15" thickBot="1">
      <c r="A30" s="12" t="s">
        <v>7</v>
      </c>
      <c r="B30" s="275">
        <f>'Formularz wniosku-RX Sosnová'!B33:D33</f>
        <v>0</v>
      </c>
      <c r="C30" s="275"/>
      <c r="D30" s="276"/>
      <c r="E30" s="221"/>
      <c r="F30" s="279" t="s">
        <v>241</v>
      </c>
      <c r="G30" s="280"/>
      <c r="H30" s="220"/>
      <c r="I30" s="282"/>
      <c r="J30" s="5"/>
    </row>
    <row r="31" spans="1:10" s="6" customFormat="1" ht="8.1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5"/>
    </row>
    <row r="32" spans="1:10" s="15" customFormat="1" ht="12" customHeight="1">
      <c r="A32" s="56" t="s">
        <v>4</v>
      </c>
      <c r="B32" s="57"/>
      <c r="C32" s="57"/>
      <c r="D32" s="57"/>
      <c r="E32" s="57"/>
      <c r="F32" s="57"/>
      <c r="G32" s="57"/>
      <c r="H32" s="57"/>
      <c r="I32" s="58"/>
      <c r="J32" s="14"/>
    </row>
    <row r="33" spans="1:10" s="15" customFormat="1" ht="14.25">
      <c r="A33" s="59"/>
      <c r="B33" s="60"/>
      <c r="C33" s="60"/>
      <c r="D33" s="60"/>
      <c r="E33" s="60"/>
      <c r="F33" s="60"/>
      <c r="G33" s="60"/>
      <c r="H33" s="60"/>
      <c r="I33" s="61"/>
      <c r="J33" s="14"/>
    </row>
    <row r="34" spans="1:10" s="15" customFormat="1" ht="15" thickBot="1">
      <c r="A34" s="62"/>
      <c r="B34" s="63"/>
      <c r="C34" s="63"/>
      <c r="D34" s="63"/>
      <c r="E34" s="63"/>
      <c r="F34" s="63"/>
      <c r="G34" s="63"/>
      <c r="H34" s="63"/>
      <c r="I34" s="64"/>
      <c r="J34" s="14"/>
    </row>
    <row r="35" spans="1:10" s="15" customFormat="1" ht="8.1" customHeight="1" thickBot="1">
      <c r="A35" s="245"/>
      <c r="B35" s="246"/>
      <c r="C35" s="246"/>
      <c r="D35" s="246"/>
      <c r="E35" s="246"/>
      <c r="F35" s="246"/>
      <c r="G35" s="246"/>
      <c r="H35" s="246"/>
      <c r="I35" s="247"/>
      <c r="J35" s="14"/>
    </row>
    <row r="36" spans="1:10" s="15" customFormat="1" ht="18.75" customHeight="1">
      <c r="A36" s="267"/>
      <c r="B36" s="268"/>
      <c r="C36" s="268"/>
      <c r="D36" s="268"/>
      <c r="E36" s="268"/>
      <c r="F36" s="268"/>
      <c r="G36" s="268"/>
      <c r="H36" s="268"/>
      <c r="I36" s="248"/>
      <c r="J36" s="14"/>
    </row>
    <row r="37" spans="1:10" s="15" customFormat="1" ht="14.25">
      <c r="A37" s="19" t="s">
        <v>242</v>
      </c>
      <c r="B37" s="29">
        <f>'Formularz wniosku-RX Sosnová'!F36</f>
        <v>0</v>
      </c>
      <c r="C37" s="14" t="s">
        <v>10</v>
      </c>
      <c r="D37" s="29">
        <f>'Formularz wniosku-RX Sosnová'!F39</f>
        <v>0</v>
      </c>
      <c r="E37" s="250" t="s">
        <v>247</v>
      </c>
      <c r="F37" s="250"/>
      <c r="G37" s="29">
        <f>'Formularz wniosku-RX Sosnová'!F42</f>
        <v>0</v>
      </c>
      <c r="H37" s="112" t="s">
        <v>256</v>
      </c>
      <c r="I37" s="30">
        <f>'Formularz wniosku-RX Sosnová'!I45</f>
        <v>0</v>
      </c>
      <c r="J37" s="14"/>
    </row>
    <row r="38" spans="1:10" s="15" customFormat="1" ht="14.25">
      <c r="A38" s="269"/>
      <c r="B38" s="244"/>
      <c r="C38" s="244"/>
      <c r="D38" s="244"/>
      <c r="E38" s="244"/>
      <c r="F38" s="244"/>
      <c r="G38" s="244"/>
      <c r="H38" s="244"/>
      <c r="I38" s="249"/>
      <c r="J38" s="14"/>
    </row>
    <row r="39" spans="1:10" s="15" customFormat="1" ht="14.25">
      <c r="A39" s="19" t="s">
        <v>11</v>
      </c>
      <c r="B39" s="29">
        <f>'Formularz wniosku-RX Sosnová'!D45</f>
        <v>0</v>
      </c>
      <c r="C39" s="14" t="s">
        <v>5</v>
      </c>
      <c r="D39" s="29">
        <f>'Formularz wniosku-RX Sosnová'!B45</f>
        <v>0</v>
      </c>
      <c r="E39" s="250" t="s">
        <v>245</v>
      </c>
      <c r="F39" s="250"/>
      <c r="G39" s="29">
        <f>'Formularz wniosku-RX Sosnová'!F45</f>
        <v>0</v>
      </c>
      <c r="H39" s="14"/>
      <c r="I39" s="20"/>
      <c r="J39" s="14"/>
    </row>
    <row r="40" spans="1:10" s="15" customFormat="1" ht="14.25">
      <c r="A40" s="269"/>
      <c r="B40" s="244"/>
      <c r="C40" s="244"/>
      <c r="D40" s="244"/>
      <c r="E40" s="244"/>
      <c r="F40" s="244"/>
      <c r="G40" s="244"/>
      <c r="H40" s="244"/>
      <c r="I40" s="249"/>
      <c r="J40" s="14"/>
    </row>
    <row r="41" spans="1:10" s="15" customFormat="1" ht="14.25">
      <c r="A41" s="266" t="s">
        <v>244</v>
      </c>
      <c r="B41" s="250"/>
      <c r="C41" s="244">
        <f>'Formularz wniosku-RX Sosnová'!B48</f>
        <v>0</v>
      </c>
      <c r="D41" s="244"/>
      <c r="E41" s="244" t="s">
        <v>243</v>
      </c>
      <c r="F41" s="244"/>
      <c r="G41" s="244"/>
      <c r="H41" s="244">
        <f>'Formularz wniosku-RX Sosnová'!F48</f>
        <v>0</v>
      </c>
      <c r="I41" s="249"/>
      <c r="J41" s="14"/>
    </row>
    <row r="42" spans="1:10" s="15" customFormat="1" ht="15" thickBot="1">
      <c r="A42" s="256"/>
      <c r="B42" s="257"/>
      <c r="C42" s="257"/>
      <c r="D42" s="257"/>
      <c r="E42" s="257"/>
      <c r="F42" s="257"/>
      <c r="G42" s="257"/>
      <c r="H42" s="257"/>
      <c r="I42" s="258"/>
      <c r="J42" s="14"/>
    </row>
    <row r="43" spans="1:10" s="14" customFormat="1" ht="8.1" customHeight="1" thickBot="1">
      <c r="A43" s="245"/>
      <c r="B43" s="246"/>
      <c r="C43" s="246"/>
      <c r="D43" s="246"/>
      <c r="E43" s="246"/>
      <c r="F43" s="246"/>
      <c r="G43" s="246"/>
      <c r="H43" s="246"/>
      <c r="I43" s="248"/>
    </row>
    <row r="44" spans="1:10" s="14" customFormat="1" ht="15" thickBot="1">
      <c r="A44" s="109" t="s">
        <v>248</v>
      </c>
      <c r="B44" s="28">
        <f>'Formularz wniosku-RX Sosnová'!F54</f>
        <v>0</v>
      </c>
      <c r="C44" s="289" t="s">
        <v>251</v>
      </c>
      <c r="D44" s="289"/>
      <c r="E44" s="289"/>
      <c r="F44" s="289"/>
      <c r="G44" s="289"/>
      <c r="H44" s="65" t="s">
        <v>252</v>
      </c>
      <c r="I44" s="70">
        <f>'Formularz wniosku-RX Sosnová'!I14</f>
        <v>0</v>
      </c>
    </row>
    <row r="45" spans="1:10" s="15" customFormat="1" ht="14.25">
      <c r="A45" s="110" t="s">
        <v>249</v>
      </c>
      <c r="B45" s="29">
        <f>'Formularz wniosku-RX Sosnová'!H54</f>
        <v>0</v>
      </c>
      <c r="C45" s="259">
        <f>'Formularz wniosku-RX Sosnová'!D56</f>
        <v>0</v>
      </c>
      <c r="D45" s="259"/>
      <c r="E45" s="259"/>
      <c r="F45" s="259"/>
      <c r="G45" s="259"/>
      <c r="H45" s="259"/>
      <c r="I45" s="260"/>
    </row>
    <row r="46" spans="1:10" s="15" customFormat="1" ht="15" thickBot="1">
      <c r="A46" s="111" t="s">
        <v>250</v>
      </c>
      <c r="B46" s="31">
        <f>'Formularz wniosku-RX Sosnová'!B56</f>
        <v>0</v>
      </c>
      <c r="C46" s="261"/>
      <c r="D46" s="261"/>
      <c r="E46" s="261"/>
      <c r="F46" s="261"/>
      <c r="G46" s="261"/>
      <c r="H46" s="261"/>
      <c r="I46" s="262"/>
    </row>
    <row r="47" spans="1:10" s="15" customFormat="1" ht="15" thickBot="1">
      <c r="A47" s="256"/>
      <c r="B47" s="257"/>
      <c r="C47" s="257"/>
      <c r="D47" s="257"/>
      <c r="E47" s="257"/>
      <c r="F47" s="257"/>
      <c r="G47" s="257"/>
      <c r="H47" s="257"/>
      <c r="I47" s="258"/>
    </row>
    <row r="48" spans="1:10" s="15" customFormat="1" ht="14.25">
      <c r="A48" s="16" t="s">
        <v>253</v>
      </c>
      <c r="B48" s="17"/>
      <c r="C48" s="17"/>
      <c r="D48" s="25"/>
      <c r="E48" s="17"/>
      <c r="F48" s="17"/>
      <c r="G48" s="17"/>
      <c r="H48" s="17"/>
      <c r="I48" s="18"/>
    </row>
    <row r="49" spans="1:9" s="15" customFormat="1" ht="14.25">
      <c r="A49" s="19" t="s">
        <v>254</v>
      </c>
      <c r="B49" s="14"/>
      <c r="C49" s="14"/>
      <c r="D49" s="1"/>
      <c r="E49" s="14"/>
      <c r="F49" s="14"/>
      <c r="G49" s="14"/>
      <c r="H49" s="14"/>
      <c r="I49" s="20"/>
    </row>
    <row r="50" spans="1:9" s="15" customFormat="1" ht="15" thickBot="1">
      <c r="A50" s="22" t="s">
        <v>255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A5" sqref="A5"/>
    </sheetView>
  </sheetViews>
  <sheetFormatPr defaultRowHeight="12.75"/>
  <cols>
    <col min="1" max="1" width="11.57031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6" max="6" width="9.5703125" customWidth="1"/>
    <col min="7" max="7" width="7.85546875" customWidth="1"/>
    <col min="8" max="8" width="9.42578125" customWidth="1"/>
    <col min="9" max="9" width="16.42578125" customWidth="1"/>
  </cols>
  <sheetData>
    <row r="1" spans="1:63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>
      <c r="A2" s="209" t="s">
        <v>226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>
      <c r="A3" s="209" t="s">
        <v>227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>
      <c r="A4" s="212" t="s">
        <v>224</v>
      </c>
      <c r="B4" s="213"/>
      <c r="C4" s="213"/>
      <c r="D4" s="213"/>
      <c r="E4" s="213"/>
      <c r="F4" s="213"/>
      <c r="G4" s="213"/>
      <c r="H4" s="213"/>
      <c r="I4" s="214"/>
    </row>
    <row r="5" spans="1:63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96">
        <v>44374</v>
      </c>
      <c r="H5" s="215"/>
      <c r="I5" s="216"/>
      <c r="J5" s="1"/>
    </row>
    <row r="6" spans="1:63" ht="8.1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</row>
    <row r="7" spans="1:63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</row>
    <row r="8" spans="1:63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</row>
    <row r="9" spans="1:63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</row>
    <row r="10" spans="1:63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</row>
    <row r="11" spans="1:63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</row>
    <row r="12" spans="1:63" s="6" customFormat="1" ht="8.1" customHeight="1" thickBot="1">
      <c r="A12" s="222"/>
      <c r="B12" s="195"/>
      <c r="C12" s="195"/>
      <c r="D12" s="195"/>
      <c r="E12" s="195"/>
      <c r="F12" s="195"/>
      <c r="G12" s="195"/>
      <c r="H12" s="195"/>
      <c r="I12" s="223"/>
      <c r="J12" s="5"/>
    </row>
    <row r="13" spans="1:63" s="6" customFormat="1" ht="15">
      <c r="A13" s="290" t="s">
        <v>231</v>
      </c>
      <c r="B13" s="291"/>
      <c r="C13" s="291"/>
      <c r="D13" s="292"/>
      <c r="E13" s="218"/>
      <c r="F13" s="13" t="s">
        <v>236</v>
      </c>
      <c r="G13" s="195">
        <f>'Formularz wniosku-RX Sosnová'!B36</f>
        <v>0</v>
      </c>
      <c r="H13" s="195"/>
      <c r="I13" s="223"/>
      <c r="J13" s="5"/>
    </row>
    <row r="14" spans="1:63" s="6" customFormat="1" ht="14.25">
      <c r="A14" s="7" t="s">
        <v>233</v>
      </c>
      <c r="B14" s="196">
        <f>'Formularz wniosku-RX Sosnová'!A14:E14</f>
        <v>0</v>
      </c>
      <c r="C14" s="196"/>
      <c r="D14" s="218"/>
      <c r="E14" s="218"/>
      <c r="F14" s="270"/>
      <c r="G14" s="196"/>
      <c r="H14" s="196"/>
      <c r="I14" s="218"/>
      <c r="J14" s="5"/>
    </row>
    <row r="15" spans="1:63" s="6" customFormat="1" ht="14.25">
      <c r="A15" s="7" t="s">
        <v>234</v>
      </c>
      <c r="B15" s="196">
        <f>'Formularz wniosku-RX Sosnová'!B20:D20</f>
        <v>0</v>
      </c>
      <c r="C15" s="196"/>
      <c r="D15" s="218"/>
      <c r="E15" s="218"/>
      <c r="F15" s="27" t="s">
        <v>237</v>
      </c>
      <c r="G15" s="196">
        <f>'Formularz wniosku-RX Sosnová'!B39</f>
        <v>0</v>
      </c>
      <c r="H15" s="196"/>
      <c r="I15" s="218"/>
      <c r="J15" s="5"/>
    </row>
    <row r="16" spans="1:63" s="6" customFormat="1" ht="14.25">
      <c r="A16" s="10" t="s">
        <v>137</v>
      </c>
      <c r="B16" s="285" t="str">
        <f>'Formularz wniosku-RX Sosnová'!F23</f>
        <v/>
      </c>
      <c r="C16" s="285"/>
      <c r="D16" s="286"/>
      <c r="E16" s="218"/>
      <c r="F16" s="270"/>
      <c r="G16" s="196"/>
      <c r="H16" s="196"/>
      <c r="I16" s="218"/>
      <c r="J16" s="5"/>
    </row>
    <row r="17" spans="1:10" s="6" customFormat="1" ht="14.25">
      <c r="A17" s="10"/>
      <c r="B17" s="285"/>
      <c r="C17" s="285"/>
      <c r="D17" s="286"/>
      <c r="E17" s="218"/>
      <c r="F17" s="271" t="s">
        <v>257</v>
      </c>
      <c r="G17" s="272"/>
      <c r="H17" s="196">
        <f>'Formularz wniosku-RX Sosnová'!B42</f>
        <v>0</v>
      </c>
      <c r="I17" s="218"/>
      <c r="J17" s="5"/>
    </row>
    <row r="18" spans="1:10" s="6" customFormat="1" ht="15">
      <c r="A18" s="26" t="s">
        <v>6</v>
      </c>
      <c r="B18" s="287">
        <f>'Formularz wniosku-RX Sosnová'!B27:D27</f>
        <v>0</v>
      </c>
      <c r="C18" s="287"/>
      <c r="D18" s="288"/>
      <c r="E18" s="218"/>
      <c r="F18" s="251"/>
      <c r="G18" s="252"/>
      <c r="H18" s="252"/>
      <c r="I18" s="253"/>
      <c r="J18" s="5"/>
    </row>
    <row r="19" spans="1:10" s="6" customFormat="1" ht="15">
      <c r="A19" s="7" t="s">
        <v>8</v>
      </c>
      <c r="B19" s="273">
        <f>'Formularz wniosku-RX Sosnová'!B30:D30</f>
        <v>0</v>
      </c>
      <c r="C19" s="273"/>
      <c r="D19" s="274"/>
      <c r="E19" s="218"/>
      <c r="F19" s="251" t="s">
        <v>238</v>
      </c>
      <c r="G19" s="252"/>
      <c r="H19" s="252"/>
      <c r="I19" s="253"/>
      <c r="J19" s="5"/>
    </row>
    <row r="20" spans="1:10" s="6" customFormat="1" ht="16.5" customHeight="1">
      <c r="A20" s="7" t="s">
        <v>7</v>
      </c>
      <c r="B20" s="283">
        <f>'Formularz wniosku-RX Sosnová'!B33:D33</f>
        <v>0</v>
      </c>
      <c r="C20" s="283"/>
      <c r="D20" s="284"/>
      <c r="E20" s="218"/>
      <c r="F20" s="254" t="s">
        <v>239</v>
      </c>
      <c r="G20" s="255"/>
      <c r="H20" s="196">
        <f>'Formularz wniosku-RX Sosnová'!F51</f>
        <v>0</v>
      </c>
      <c r="I20" s="218"/>
      <c r="J20" s="5"/>
    </row>
    <row r="21" spans="1:10" s="6" customFormat="1" ht="8.1" customHeight="1">
      <c r="A21" s="270"/>
      <c r="B21" s="196"/>
      <c r="C21" s="196"/>
      <c r="D21" s="218"/>
      <c r="E21" s="218"/>
      <c r="F21" s="270"/>
      <c r="G21" s="196"/>
      <c r="H21" s="196"/>
      <c r="I21" s="218"/>
      <c r="J21" s="5"/>
    </row>
    <row r="22" spans="1:10" s="6" customFormat="1" ht="15">
      <c r="A22" s="293" t="s">
        <v>232</v>
      </c>
      <c r="B22" s="294"/>
      <c r="C22" s="294"/>
      <c r="D22" s="295"/>
      <c r="E22" s="218"/>
      <c r="F22" s="254" t="s">
        <v>240</v>
      </c>
      <c r="G22" s="255"/>
      <c r="H22" s="196">
        <f>'Formularz wniosku-RX Sosnová'!B51</f>
        <v>0</v>
      </c>
      <c r="I22" s="218"/>
      <c r="J22" s="5"/>
    </row>
    <row r="23" spans="1:10" s="6" customFormat="1" ht="14.25">
      <c r="A23" s="7" t="s">
        <v>233</v>
      </c>
      <c r="B23" s="196">
        <f>'Formularz wniosku-RX Sosnová'!B14:D14</f>
        <v>0</v>
      </c>
      <c r="C23" s="196"/>
      <c r="D23" s="218"/>
      <c r="E23" s="218"/>
      <c r="F23" s="270"/>
      <c r="G23" s="196"/>
      <c r="H23" s="196"/>
      <c r="I23" s="218"/>
      <c r="J23" s="5"/>
    </row>
    <row r="24" spans="1:10" s="6" customFormat="1" ht="15">
      <c r="A24" s="254" t="s">
        <v>235</v>
      </c>
      <c r="B24" s="255"/>
      <c r="C24" s="217">
        <f>'Formularz wniosku-RX Sosnová'!B17</f>
        <v>0</v>
      </c>
      <c r="D24" s="281"/>
      <c r="E24" s="218"/>
      <c r="F24" s="251" t="s">
        <v>3</v>
      </c>
      <c r="G24" s="252"/>
      <c r="H24" s="252"/>
      <c r="I24" s="253"/>
      <c r="J24" s="5"/>
    </row>
    <row r="25" spans="1:10" s="6" customFormat="1" ht="14.25">
      <c r="A25" s="113" t="s">
        <v>234</v>
      </c>
      <c r="B25" s="196">
        <f>'Formularz wniosku-RX Sosnová'!B20:D20</f>
        <v>0</v>
      </c>
      <c r="C25" s="196"/>
      <c r="D25" s="218"/>
      <c r="E25" s="218"/>
      <c r="F25" s="277"/>
      <c r="G25" s="278"/>
      <c r="H25" s="196"/>
      <c r="I25" s="218"/>
      <c r="J25" s="5"/>
    </row>
    <row r="26" spans="1:10" s="6" customFormat="1" ht="14.25">
      <c r="A26" s="10" t="s">
        <v>137</v>
      </c>
      <c r="B26" s="285">
        <f>'Formularz wniosku-RX Sosnová'!B23</f>
        <v>0</v>
      </c>
      <c r="C26" s="285"/>
      <c r="D26" s="286"/>
      <c r="E26" s="218"/>
      <c r="F26" s="254" t="s">
        <v>239</v>
      </c>
      <c r="G26" s="255"/>
      <c r="H26" s="196"/>
      <c r="I26" s="218"/>
      <c r="J26" s="5"/>
    </row>
    <row r="27" spans="1:10" s="6" customFormat="1" ht="14.25">
      <c r="A27" s="10"/>
      <c r="B27" s="285"/>
      <c r="C27" s="285"/>
      <c r="D27" s="286"/>
      <c r="E27" s="218"/>
      <c r="F27" s="270"/>
      <c r="G27" s="196"/>
      <c r="H27" s="196"/>
      <c r="I27" s="218"/>
      <c r="J27" s="5"/>
    </row>
    <row r="28" spans="1:10" s="6" customFormat="1" ht="14.25">
      <c r="A28" s="26" t="s">
        <v>6</v>
      </c>
      <c r="B28" s="287">
        <f>'Formularz wniosku-RX Sosnová'!B27:D27</f>
        <v>0</v>
      </c>
      <c r="C28" s="287"/>
      <c r="D28" s="288"/>
      <c r="E28" s="218"/>
      <c r="F28" s="254" t="s">
        <v>240</v>
      </c>
      <c r="G28" s="255"/>
      <c r="H28" s="196"/>
      <c r="I28" s="218"/>
      <c r="J28" s="5"/>
    </row>
    <row r="29" spans="1:10" s="6" customFormat="1" ht="14.25">
      <c r="A29" s="26" t="s">
        <v>8</v>
      </c>
      <c r="B29" s="273">
        <f>'Formularz wniosku-RX Sosnová'!B30:D30</f>
        <v>0</v>
      </c>
      <c r="C29" s="273"/>
      <c r="D29" s="274"/>
      <c r="E29" s="218"/>
      <c r="F29" s="270"/>
      <c r="G29" s="196"/>
      <c r="H29" s="217">
        <f>'Formularz wniosku-RX Sosnová'!B54</f>
        <v>0</v>
      </c>
      <c r="I29" s="281"/>
      <c r="J29" s="5"/>
    </row>
    <row r="30" spans="1:10" s="6" customFormat="1" ht="15" thickBot="1">
      <c r="A30" s="12" t="s">
        <v>7</v>
      </c>
      <c r="B30" s="275">
        <f>'Formularz wniosku-RX Sosnová'!B33:D33</f>
        <v>0</v>
      </c>
      <c r="C30" s="275"/>
      <c r="D30" s="276"/>
      <c r="E30" s="221"/>
      <c r="F30" s="279" t="s">
        <v>241</v>
      </c>
      <c r="G30" s="280"/>
      <c r="H30" s="220"/>
      <c r="I30" s="282"/>
      <c r="J30" s="5"/>
    </row>
    <row r="31" spans="1:10" s="6" customFormat="1" ht="8.1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5"/>
    </row>
    <row r="32" spans="1:10" s="15" customFormat="1" ht="12" customHeight="1">
      <c r="A32" s="56" t="s">
        <v>4</v>
      </c>
      <c r="B32" s="57"/>
      <c r="C32" s="57"/>
      <c r="D32" s="57"/>
      <c r="E32" s="57"/>
      <c r="F32" s="57"/>
      <c r="G32" s="57"/>
      <c r="H32" s="57"/>
      <c r="I32" s="58"/>
      <c r="J32" s="14"/>
    </row>
    <row r="33" spans="1:10" s="15" customFormat="1" ht="14.25">
      <c r="A33" s="59"/>
      <c r="B33" s="60"/>
      <c r="C33" s="60"/>
      <c r="D33" s="60"/>
      <c r="E33" s="60"/>
      <c r="F33" s="60"/>
      <c r="G33" s="60"/>
      <c r="H33" s="60"/>
      <c r="I33" s="61"/>
      <c r="J33" s="14"/>
    </row>
    <row r="34" spans="1:10" s="15" customFormat="1" ht="15" thickBot="1">
      <c r="A34" s="62"/>
      <c r="B34" s="63"/>
      <c r="C34" s="63"/>
      <c r="D34" s="63"/>
      <c r="E34" s="63"/>
      <c r="F34" s="63"/>
      <c r="G34" s="63"/>
      <c r="H34" s="63"/>
      <c r="I34" s="64"/>
      <c r="J34" s="14"/>
    </row>
    <row r="35" spans="1:10" s="15" customFormat="1" ht="8.1" customHeight="1" thickBot="1">
      <c r="A35" s="245"/>
      <c r="B35" s="246"/>
      <c r="C35" s="246"/>
      <c r="D35" s="246"/>
      <c r="E35" s="246"/>
      <c r="F35" s="246"/>
      <c r="G35" s="246"/>
      <c r="H35" s="246"/>
      <c r="I35" s="247"/>
      <c r="J35" s="14"/>
    </row>
    <row r="36" spans="1:10" s="15" customFormat="1" ht="18.75" customHeight="1">
      <c r="A36" s="267"/>
      <c r="B36" s="268"/>
      <c r="C36" s="268"/>
      <c r="D36" s="268"/>
      <c r="E36" s="268"/>
      <c r="F36" s="268"/>
      <c r="G36" s="268"/>
      <c r="H36" s="268"/>
      <c r="I36" s="248"/>
      <c r="J36" s="14"/>
    </row>
    <row r="37" spans="1:10" s="15" customFormat="1" ht="14.25">
      <c r="A37" s="19" t="s">
        <v>242</v>
      </c>
      <c r="B37" s="29">
        <f>'Formularz wniosku-RX Sosnová'!F36</f>
        <v>0</v>
      </c>
      <c r="C37" s="14" t="s">
        <v>10</v>
      </c>
      <c r="D37" s="29">
        <f>'Formularz wniosku-RX Sosnová'!F39</f>
        <v>0</v>
      </c>
      <c r="E37" s="250" t="s">
        <v>247</v>
      </c>
      <c r="F37" s="250"/>
      <c r="G37" s="29">
        <f>'Formularz wniosku-RX Sosnová'!F42</f>
        <v>0</v>
      </c>
      <c r="H37" s="112" t="s">
        <v>256</v>
      </c>
      <c r="I37" s="30">
        <f>'Formularz wniosku-RX Sosnová'!I45</f>
        <v>0</v>
      </c>
      <c r="J37" s="14"/>
    </row>
    <row r="38" spans="1:10" s="15" customFormat="1" ht="14.25">
      <c r="A38" s="269"/>
      <c r="B38" s="244"/>
      <c r="C38" s="244"/>
      <c r="D38" s="244"/>
      <c r="E38" s="244"/>
      <c r="F38" s="244"/>
      <c r="G38" s="244"/>
      <c r="H38" s="244"/>
      <c r="I38" s="249"/>
      <c r="J38" s="14"/>
    </row>
    <row r="39" spans="1:10" s="15" customFormat="1" ht="14.25">
      <c r="A39" s="19" t="s">
        <v>11</v>
      </c>
      <c r="B39" s="29">
        <f>'Formularz wniosku-RX Sosnová'!D45</f>
        <v>0</v>
      </c>
      <c r="C39" s="14" t="s">
        <v>5</v>
      </c>
      <c r="D39" s="29">
        <f>'Formularz wniosku-RX Sosnová'!B45</f>
        <v>0</v>
      </c>
      <c r="E39" s="250" t="s">
        <v>245</v>
      </c>
      <c r="F39" s="250"/>
      <c r="G39" s="29">
        <f>'Formularz wniosku-RX Sosnová'!F45</f>
        <v>0</v>
      </c>
      <c r="H39" s="14"/>
      <c r="I39" s="20"/>
      <c r="J39" s="14"/>
    </row>
    <row r="40" spans="1:10" s="15" customFormat="1" ht="14.25">
      <c r="A40" s="269"/>
      <c r="B40" s="244"/>
      <c r="C40" s="244"/>
      <c r="D40" s="244"/>
      <c r="E40" s="244"/>
      <c r="F40" s="244"/>
      <c r="G40" s="244"/>
      <c r="H40" s="244"/>
      <c r="I40" s="249"/>
      <c r="J40" s="14"/>
    </row>
    <row r="41" spans="1:10" s="15" customFormat="1" ht="14.25">
      <c r="A41" s="266" t="s">
        <v>244</v>
      </c>
      <c r="B41" s="250"/>
      <c r="C41" s="244">
        <f>'Formularz wniosku-RX Sosnová'!B48</f>
        <v>0</v>
      </c>
      <c r="D41" s="244"/>
      <c r="E41" s="244" t="s">
        <v>243</v>
      </c>
      <c r="F41" s="244"/>
      <c r="G41" s="244"/>
      <c r="H41" s="244">
        <f>'Formularz wniosku-RX Sosnová'!F48</f>
        <v>0</v>
      </c>
      <c r="I41" s="249"/>
      <c r="J41" s="14"/>
    </row>
    <row r="42" spans="1:10" s="15" customFormat="1" ht="15" thickBot="1">
      <c r="A42" s="256"/>
      <c r="B42" s="257"/>
      <c r="C42" s="257"/>
      <c r="D42" s="257"/>
      <c r="E42" s="257"/>
      <c r="F42" s="257"/>
      <c r="G42" s="257"/>
      <c r="H42" s="257"/>
      <c r="I42" s="258"/>
      <c r="J42" s="14"/>
    </row>
    <row r="43" spans="1:10" s="14" customFormat="1" ht="8.1" customHeight="1" thickBot="1">
      <c r="A43" s="245"/>
      <c r="B43" s="246"/>
      <c r="C43" s="246"/>
      <c r="D43" s="246"/>
      <c r="E43" s="246"/>
      <c r="F43" s="246"/>
      <c r="G43" s="246"/>
      <c r="H43" s="246"/>
      <c r="I43" s="248"/>
    </row>
    <row r="44" spans="1:10" s="14" customFormat="1" ht="15" thickBot="1">
      <c r="A44" s="109" t="s">
        <v>248</v>
      </c>
      <c r="B44" s="28">
        <f>'Formularz wniosku-RX Sosnová'!F54</f>
        <v>0</v>
      </c>
      <c r="C44" s="289" t="s">
        <v>251</v>
      </c>
      <c r="D44" s="289"/>
      <c r="E44" s="289"/>
      <c r="F44" s="289"/>
      <c r="G44" s="289"/>
      <c r="H44" s="65" t="s">
        <v>252</v>
      </c>
      <c r="I44" s="70">
        <f>'Formularz wniosku-RX Sosnová'!I14</f>
        <v>0</v>
      </c>
    </row>
    <row r="45" spans="1:10" s="15" customFormat="1" ht="14.25">
      <c r="A45" s="110" t="s">
        <v>249</v>
      </c>
      <c r="B45" s="29">
        <f>'Formularz wniosku-RX Sosnová'!H54</f>
        <v>0</v>
      </c>
      <c r="C45" s="259">
        <f>'Formularz wniosku-RX Sosnová'!D56</f>
        <v>0</v>
      </c>
      <c r="D45" s="259"/>
      <c r="E45" s="259"/>
      <c r="F45" s="259"/>
      <c r="G45" s="259"/>
      <c r="H45" s="259"/>
      <c r="I45" s="260"/>
    </row>
    <row r="46" spans="1:10" s="15" customFormat="1" ht="15" thickBot="1">
      <c r="A46" s="111" t="s">
        <v>250</v>
      </c>
      <c r="B46" s="31">
        <f>'Formularz wniosku-RX Sosnová'!B56</f>
        <v>0</v>
      </c>
      <c r="C46" s="261"/>
      <c r="D46" s="261"/>
      <c r="E46" s="261"/>
      <c r="F46" s="261"/>
      <c r="G46" s="261"/>
      <c r="H46" s="261"/>
      <c r="I46" s="262"/>
    </row>
    <row r="47" spans="1:10" s="15" customFormat="1" ht="15" thickBot="1">
      <c r="A47" s="256"/>
      <c r="B47" s="257"/>
      <c r="C47" s="257"/>
      <c r="D47" s="257"/>
      <c r="E47" s="257"/>
      <c r="F47" s="257"/>
      <c r="G47" s="257"/>
      <c r="H47" s="257"/>
      <c r="I47" s="258"/>
    </row>
    <row r="48" spans="1:10" s="15" customFormat="1" ht="14.25">
      <c r="A48" s="16" t="s">
        <v>253</v>
      </c>
      <c r="B48" s="17"/>
      <c r="C48" s="17"/>
      <c r="D48" s="25"/>
      <c r="E48" s="17"/>
      <c r="F48" s="17"/>
      <c r="G48" s="17"/>
      <c r="H48" s="17"/>
      <c r="I48" s="18"/>
    </row>
    <row r="49" spans="1:9" s="15" customFormat="1" ht="14.25">
      <c r="A49" s="19" t="s">
        <v>254</v>
      </c>
      <c r="B49" s="14"/>
      <c r="C49" s="14"/>
      <c r="D49" s="1"/>
      <c r="E49" s="14"/>
      <c r="F49" s="14"/>
      <c r="G49" s="14"/>
      <c r="H49" s="14"/>
      <c r="I49" s="20"/>
    </row>
    <row r="50" spans="1:9" s="15" customFormat="1" ht="15" thickBot="1">
      <c r="A50" s="22" t="s">
        <v>255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1"/>
  <sheetViews>
    <sheetView zoomScaleNormal="100" workbookViewId="0">
      <selection activeCell="O4" sqref="O4"/>
    </sheetView>
  </sheetViews>
  <sheetFormatPr defaultRowHeight="12.75"/>
  <cols>
    <col min="1" max="1" width="12.28515625" customWidth="1"/>
    <col min="2" max="2" width="14.5703125" customWidth="1"/>
    <col min="3" max="3" width="7.7109375" customWidth="1"/>
    <col min="4" max="4" width="16.85546875" customWidth="1"/>
    <col min="5" max="5" width="3.140625" customWidth="1"/>
    <col min="6" max="6" width="9.5703125" customWidth="1"/>
    <col min="7" max="7" width="7.85546875" customWidth="1"/>
    <col min="8" max="8" width="9.7109375" customWidth="1"/>
    <col min="9" max="9" width="16.42578125" customWidth="1"/>
  </cols>
  <sheetData>
    <row r="1" spans="1:63" ht="80.25" customHeight="1">
      <c r="A1" s="206"/>
      <c r="B1" s="207"/>
      <c r="C1" s="207"/>
      <c r="D1" s="207"/>
      <c r="E1" s="207"/>
      <c r="F1" s="207"/>
      <c r="G1" s="207"/>
      <c r="H1" s="207"/>
      <c r="I1" s="20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>
      <c r="A2" s="209" t="s">
        <v>107</v>
      </c>
      <c r="B2" s="210"/>
      <c r="C2" s="210"/>
      <c r="D2" s="210"/>
      <c r="E2" s="210"/>
      <c r="F2" s="210"/>
      <c r="G2" s="210"/>
      <c r="H2" s="210"/>
      <c r="I2" s="2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7.45" customHeight="1">
      <c r="A3" s="209" t="s">
        <v>225</v>
      </c>
      <c r="B3" s="210"/>
      <c r="C3" s="210"/>
      <c r="D3" s="210"/>
      <c r="E3" s="210"/>
      <c r="F3" s="210"/>
      <c r="G3" s="210"/>
      <c r="H3" s="210"/>
      <c r="I3" s="2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" customFormat="1" ht="20.100000000000001" customHeight="1" thickBot="1">
      <c r="A4" s="212" t="s">
        <v>224</v>
      </c>
      <c r="B4" s="213"/>
      <c r="C4" s="213"/>
      <c r="D4" s="213"/>
      <c r="E4" s="213"/>
      <c r="F4" s="213"/>
      <c r="G4" s="213"/>
      <c r="H4" s="213"/>
      <c r="I4" s="214"/>
    </row>
    <row r="5" spans="1:63" ht="24.75" customHeight="1" thickBot="1">
      <c r="A5" s="32" t="s">
        <v>131</v>
      </c>
      <c r="B5" s="215" t="s">
        <v>13</v>
      </c>
      <c r="C5" s="215"/>
      <c r="D5" s="215"/>
      <c r="E5" s="215" t="s">
        <v>132</v>
      </c>
      <c r="F5" s="215"/>
      <c r="G5" s="296">
        <v>44374</v>
      </c>
      <c r="H5" s="215"/>
      <c r="I5" s="216"/>
      <c r="J5" s="1"/>
    </row>
    <row r="6" spans="1:63" ht="8.1" customHeight="1" thickBot="1">
      <c r="A6" s="224"/>
      <c r="B6" s="225"/>
      <c r="C6" s="225"/>
      <c r="D6" s="225"/>
      <c r="E6" s="225"/>
      <c r="F6" s="225"/>
      <c r="G6" s="225"/>
      <c r="H6" s="225"/>
      <c r="I6" s="226"/>
      <c r="J6" s="1"/>
    </row>
    <row r="7" spans="1:63" s="6" customFormat="1" ht="15">
      <c r="A7" s="227" t="s">
        <v>133</v>
      </c>
      <c r="B7" s="228"/>
      <c r="C7" s="228"/>
      <c r="D7" s="228"/>
      <c r="E7" s="195"/>
      <c r="F7" s="3" t="s">
        <v>139</v>
      </c>
      <c r="G7" s="2"/>
      <c r="H7" s="2"/>
      <c r="I7" s="4"/>
      <c r="J7" s="5"/>
    </row>
    <row r="8" spans="1:63" s="6" customFormat="1" ht="14.25">
      <c r="A8" s="19" t="s">
        <v>136</v>
      </c>
      <c r="B8" s="229" t="s">
        <v>14</v>
      </c>
      <c r="C8" s="229"/>
      <c r="D8" s="229"/>
      <c r="E8" s="196"/>
      <c r="F8" s="8" t="s">
        <v>140</v>
      </c>
      <c r="G8" s="5"/>
      <c r="H8" s="5"/>
      <c r="I8" s="9"/>
      <c r="J8" s="5"/>
    </row>
    <row r="9" spans="1:63" s="6" customFormat="1" ht="15">
      <c r="A9" s="34" t="s">
        <v>137</v>
      </c>
      <c r="B9" s="229" t="s">
        <v>15</v>
      </c>
      <c r="C9" s="229"/>
      <c r="D9" s="229"/>
      <c r="E9" s="196"/>
      <c r="F9" s="192" t="s">
        <v>12</v>
      </c>
      <c r="G9" s="192"/>
      <c r="H9" s="193">
        <v>44342</v>
      </c>
      <c r="I9" s="194"/>
      <c r="J9" s="5"/>
    </row>
    <row r="10" spans="1:63" s="6" customFormat="1" ht="14.25">
      <c r="A10" s="34" t="s">
        <v>138</v>
      </c>
      <c r="B10" s="169" t="s">
        <v>16</v>
      </c>
      <c r="C10" s="169"/>
      <c r="D10" s="169"/>
      <c r="E10" s="196"/>
      <c r="F10" s="53" t="s">
        <v>134</v>
      </c>
      <c r="G10" s="35"/>
      <c r="H10" s="217">
        <v>44360</v>
      </c>
      <c r="I10" s="218"/>
      <c r="J10" s="5"/>
    </row>
    <row r="11" spans="1:63" s="6" customFormat="1" ht="15" thickBot="1">
      <c r="A11" s="22" t="s">
        <v>1</v>
      </c>
      <c r="B11" s="219" t="s">
        <v>2</v>
      </c>
      <c r="C11" s="219"/>
      <c r="D11" s="219"/>
      <c r="E11" s="197"/>
      <c r="F11" s="53" t="s">
        <v>135</v>
      </c>
      <c r="G11" s="92"/>
      <c r="H11" s="220">
        <v>44370</v>
      </c>
      <c r="I11" s="221"/>
      <c r="J11" s="5"/>
    </row>
    <row r="12" spans="1:63" s="6" customFormat="1" ht="8.1" customHeight="1" thickBot="1">
      <c r="A12" s="222"/>
      <c r="B12" s="195"/>
      <c r="C12" s="195"/>
      <c r="D12" s="195"/>
      <c r="E12" s="195"/>
      <c r="F12" s="195"/>
      <c r="G12" s="195"/>
      <c r="H12" s="195"/>
      <c r="I12" s="223"/>
      <c r="J12" s="5"/>
    </row>
    <row r="13" spans="1:63" s="6" customFormat="1" ht="15">
      <c r="A13" s="290" t="s">
        <v>231</v>
      </c>
      <c r="B13" s="291"/>
      <c r="C13" s="291"/>
      <c r="D13" s="292"/>
      <c r="E13" s="218"/>
      <c r="F13" s="13" t="s">
        <v>236</v>
      </c>
      <c r="G13" s="195">
        <f>'Formularz wniosku-RX Sosnová'!B36</f>
        <v>0</v>
      </c>
      <c r="H13" s="195"/>
      <c r="I13" s="223"/>
      <c r="J13" s="5"/>
    </row>
    <row r="14" spans="1:63" s="6" customFormat="1" ht="14.25">
      <c r="A14" s="7" t="s">
        <v>233</v>
      </c>
      <c r="B14" s="196">
        <f>'Formularz wniosku-RX Sosnová'!A14:E14</f>
        <v>0</v>
      </c>
      <c r="C14" s="196"/>
      <c r="D14" s="218"/>
      <c r="E14" s="218"/>
      <c r="F14" s="270"/>
      <c r="G14" s="196"/>
      <c r="H14" s="196"/>
      <c r="I14" s="218"/>
      <c r="J14" s="5"/>
    </row>
    <row r="15" spans="1:63" s="6" customFormat="1" ht="14.25">
      <c r="A15" s="113" t="s">
        <v>234</v>
      </c>
      <c r="B15" s="196">
        <f>'Formularz wniosku-RX Sosnová'!B20:D20</f>
        <v>0</v>
      </c>
      <c r="C15" s="196"/>
      <c r="D15" s="218"/>
      <c r="E15" s="218"/>
      <c r="F15" s="27" t="s">
        <v>237</v>
      </c>
      <c r="G15" s="196">
        <f>'Formularz wniosku-RX Sosnová'!B39</f>
        <v>0</v>
      </c>
      <c r="H15" s="196"/>
      <c r="I15" s="218"/>
      <c r="J15" s="5"/>
    </row>
    <row r="16" spans="1:63" s="6" customFormat="1" ht="14.25">
      <c r="A16" s="10" t="s">
        <v>137</v>
      </c>
      <c r="B16" s="285" t="str">
        <f>'Formularz wniosku-RX Sosnová'!F23</f>
        <v/>
      </c>
      <c r="C16" s="285"/>
      <c r="D16" s="286"/>
      <c r="E16" s="218"/>
      <c r="F16" s="270"/>
      <c r="G16" s="196"/>
      <c r="H16" s="196"/>
      <c r="I16" s="218"/>
      <c r="J16" s="5"/>
    </row>
    <row r="17" spans="1:10" s="6" customFormat="1" ht="14.25">
      <c r="A17" s="10"/>
      <c r="B17" s="285"/>
      <c r="C17" s="285"/>
      <c r="D17" s="286"/>
      <c r="E17" s="218"/>
      <c r="F17" s="271" t="s">
        <v>257</v>
      </c>
      <c r="G17" s="272"/>
      <c r="H17" s="196">
        <f>'Formularz wniosku-RX Sosnová'!B42</f>
        <v>0</v>
      </c>
      <c r="I17" s="218"/>
      <c r="J17" s="5"/>
    </row>
    <row r="18" spans="1:10" s="6" customFormat="1" ht="15">
      <c r="A18" s="26" t="s">
        <v>6</v>
      </c>
      <c r="B18" s="287">
        <f>'Formularz wniosku-RX Sosnová'!B27:D27</f>
        <v>0</v>
      </c>
      <c r="C18" s="287"/>
      <c r="D18" s="288"/>
      <c r="E18" s="218"/>
      <c r="F18" s="251"/>
      <c r="G18" s="252"/>
      <c r="H18" s="252"/>
      <c r="I18" s="253"/>
      <c r="J18" s="5"/>
    </row>
    <row r="19" spans="1:10" s="6" customFormat="1" ht="15">
      <c r="A19" s="7" t="s">
        <v>8</v>
      </c>
      <c r="B19" s="273">
        <f>'Formularz wniosku-RX Sosnová'!B30:D30</f>
        <v>0</v>
      </c>
      <c r="C19" s="273"/>
      <c r="D19" s="274"/>
      <c r="E19" s="218"/>
      <c r="F19" s="251" t="s">
        <v>238</v>
      </c>
      <c r="G19" s="252"/>
      <c r="H19" s="252"/>
      <c r="I19" s="253"/>
      <c r="J19" s="5"/>
    </row>
    <row r="20" spans="1:10" s="6" customFormat="1" ht="16.5" customHeight="1">
      <c r="A20" s="7" t="s">
        <v>7</v>
      </c>
      <c r="B20" s="283">
        <f>'Formularz wniosku-RX Sosnová'!B33:D33</f>
        <v>0</v>
      </c>
      <c r="C20" s="283"/>
      <c r="D20" s="284"/>
      <c r="E20" s="218"/>
      <c r="F20" s="254" t="s">
        <v>239</v>
      </c>
      <c r="G20" s="255"/>
      <c r="H20" s="196">
        <f>'Formularz wniosku-RX Sosnová'!F51</f>
        <v>0</v>
      </c>
      <c r="I20" s="218"/>
      <c r="J20" s="5"/>
    </row>
    <row r="21" spans="1:10" s="6" customFormat="1" ht="8.1" customHeight="1">
      <c r="A21" s="270"/>
      <c r="B21" s="196"/>
      <c r="C21" s="196"/>
      <c r="D21" s="218"/>
      <c r="E21" s="218"/>
      <c r="F21" s="270"/>
      <c r="G21" s="196"/>
      <c r="H21" s="196"/>
      <c r="I21" s="218"/>
      <c r="J21" s="5"/>
    </row>
    <row r="22" spans="1:10" s="6" customFormat="1" ht="15">
      <c r="A22" s="293" t="s">
        <v>232</v>
      </c>
      <c r="B22" s="294"/>
      <c r="C22" s="294"/>
      <c r="D22" s="295"/>
      <c r="E22" s="218"/>
      <c r="F22" s="254" t="s">
        <v>240</v>
      </c>
      <c r="G22" s="255"/>
      <c r="H22" s="196">
        <f>'Formularz wniosku-RX Sosnová'!B51</f>
        <v>0</v>
      </c>
      <c r="I22" s="218"/>
      <c r="J22" s="5"/>
    </row>
    <row r="23" spans="1:10" s="6" customFormat="1" ht="14.25">
      <c r="A23" s="7" t="s">
        <v>233</v>
      </c>
      <c r="B23" s="196">
        <f>'Formularz wniosku-RX Sosnová'!B14:D14</f>
        <v>0</v>
      </c>
      <c r="C23" s="196"/>
      <c r="D23" s="218"/>
      <c r="E23" s="218"/>
      <c r="F23" s="270"/>
      <c r="G23" s="196"/>
      <c r="H23" s="196"/>
      <c r="I23" s="218"/>
      <c r="J23" s="5"/>
    </row>
    <row r="24" spans="1:10" s="6" customFormat="1" ht="15">
      <c r="A24" s="254" t="s">
        <v>235</v>
      </c>
      <c r="B24" s="255"/>
      <c r="C24" s="217">
        <f>'Formularz wniosku-RX Sosnová'!B17</f>
        <v>0</v>
      </c>
      <c r="D24" s="281"/>
      <c r="E24" s="218"/>
      <c r="F24" s="251" t="s">
        <v>3</v>
      </c>
      <c r="G24" s="252"/>
      <c r="H24" s="252"/>
      <c r="I24" s="253"/>
      <c r="J24" s="5"/>
    </row>
    <row r="25" spans="1:10" s="6" customFormat="1" ht="14.25">
      <c r="A25" s="113" t="s">
        <v>234</v>
      </c>
      <c r="B25" s="196">
        <f>'Formularz wniosku-RX Sosnová'!B20:D20</f>
        <v>0</v>
      </c>
      <c r="C25" s="196"/>
      <c r="D25" s="218"/>
      <c r="E25" s="218"/>
      <c r="F25" s="277"/>
      <c r="G25" s="278"/>
      <c r="H25" s="196"/>
      <c r="I25" s="218"/>
      <c r="J25" s="5"/>
    </row>
    <row r="26" spans="1:10" s="6" customFormat="1" ht="14.25">
      <c r="A26" s="10" t="s">
        <v>137</v>
      </c>
      <c r="B26" s="285">
        <f>'Formularz wniosku-RX Sosnová'!B23</f>
        <v>0</v>
      </c>
      <c r="C26" s="285"/>
      <c r="D26" s="286"/>
      <c r="E26" s="218"/>
      <c r="F26" s="254" t="s">
        <v>239</v>
      </c>
      <c r="G26" s="255"/>
      <c r="H26" s="196"/>
      <c r="I26" s="218"/>
      <c r="J26" s="5"/>
    </row>
    <row r="27" spans="1:10" s="6" customFormat="1" ht="14.25">
      <c r="A27" s="10"/>
      <c r="B27" s="285"/>
      <c r="C27" s="285"/>
      <c r="D27" s="286"/>
      <c r="E27" s="218"/>
      <c r="F27" s="270"/>
      <c r="G27" s="196"/>
      <c r="H27" s="196"/>
      <c r="I27" s="218"/>
      <c r="J27" s="5"/>
    </row>
    <row r="28" spans="1:10" s="6" customFormat="1" ht="14.25">
      <c r="A28" s="26" t="s">
        <v>6</v>
      </c>
      <c r="B28" s="287">
        <f>'Formularz wniosku-RX Sosnová'!B27:D27</f>
        <v>0</v>
      </c>
      <c r="C28" s="287"/>
      <c r="D28" s="288"/>
      <c r="E28" s="218"/>
      <c r="F28" s="254" t="s">
        <v>240</v>
      </c>
      <c r="G28" s="255"/>
      <c r="H28" s="196"/>
      <c r="I28" s="218"/>
      <c r="J28" s="5"/>
    </row>
    <row r="29" spans="1:10" s="6" customFormat="1" ht="14.25">
      <c r="A29" s="26" t="s">
        <v>8</v>
      </c>
      <c r="B29" s="273">
        <f>'Formularz wniosku-RX Sosnová'!B30:D30</f>
        <v>0</v>
      </c>
      <c r="C29" s="273"/>
      <c r="D29" s="274"/>
      <c r="E29" s="218"/>
      <c r="F29" s="270"/>
      <c r="G29" s="196"/>
      <c r="H29" s="217">
        <f>'Formularz wniosku-RX Sosnová'!B54</f>
        <v>0</v>
      </c>
      <c r="I29" s="281"/>
      <c r="J29" s="5"/>
    </row>
    <row r="30" spans="1:10" s="6" customFormat="1" ht="15" thickBot="1">
      <c r="A30" s="12" t="s">
        <v>7</v>
      </c>
      <c r="B30" s="275">
        <f>'Formularz wniosku-RX Sosnová'!B33:D33</f>
        <v>0</v>
      </c>
      <c r="C30" s="275"/>
      <c r="D30" s="276"/>
      <c r="E30" s="221"/>
      <c r="F30" s="279" t="s">
        <v>241</v>
      </c>
      <c r="G30" s="280"/>
      <c r="H30" s="220"/>
      <c r="I30" s="282"/>
      <c r="J30" s="5"/>
    </row>
    <row r="31" spans="1:10" s="6" customFormat="1" ht="8.1" customHeight="1" thickBot="1">
      <c r="A31" s="263"/>
      <c r="B31" s="264"/>
      <c r="C31" s="264"/>
      <c r="D31" s="264"/>
      <c r="E31" s="264"/>
      <c r="F31" s="264"/>
      <c r="G31" s="264"/>
      <c r="H31" s="264"/>
      <c r="I31" s="265"/>
      <c r="J31" s="5"/>
    </row>
    <row r="32" spans="1:10" s="15" customFormat="1" ht="12" customHeight="1">
      <c r="A32" s="56" t="s">
        <v>4</v>
      </c>
      <c r="B32" s="57"/>
      <c r="C32" s="57"/>
      <c r="D32" s="57"/>
      <c r="E32" s="57"/>
      <c r="F32" s="57"/>
      <c r="G32" s="57"/>
      <c r="H32" s="57"/>
      <c r="I32" s="58"/>
      <c r="J32" s="14"/>
    </row>
    <row r="33" spans="1:10" s="15" customFormat="1" ht="14.25">
      <c r="A33" s="59"/>
      <c r="B33" s="60"/>
      <c r="C33" s="60"/>
      <c r="D33" s="60"/>
      <c r="E33" s="60"/>
      <c r="F33" s="60"/>
      <c r="G33" s="60"/>
      <c r="H33" s="60"/>
      <c r="I33" s="61"/>
      <c r="J33" s="14"/>
    </row>
    <row r="34" spans="1:10" s="15" customFormat="1" ht="15" thickBot="1">
      <c r="A34" s="62"/>
      <c r="B34" s="63"/>
      <c r="C34" s="63"/>
      <c r="D34" s="63"/>
      <c r="E34" s="63"/>
      <c r="F34" s="63"/>
      <c r="G34" s="63"/>
      <c r="H34" s="63"/>
      <c r="I34" s="64"/>
      <c r="J34" s="14"/>
    </row>
    <row r="35" spans="1:10" s="15" customFormat="1" ht="8.1" customHeight="1" thickBot="1">
      <c r="A35" s="245"/>
      <c r="B35" s="246"/>
      <c r="C35" s="246"/>
      <c r="D35" s="246"/>
      <c r="E35" s="246"/>
      <c r="F35" s="246"/>
      <c r="G35" s="246"/>
      <c r="H35" s="246"/>
      <c r="I35" s="247"/>
      <c r="J35" s="14"/>
    </row>
    <row r="36" spans="1:10" s="15" customFormat="1" ht="18.75" customHeight="1">
      <c r="A36" s="267"/>
      <c r="B36" s="268"/>
      <c r="C36" s="268"/>
      <c r="D36" s="268"/>
      <c r="E36" s="268"/>
      <c r="F36" s="268"/>
      <c r="G36" s="268"/>
      <c r="H36" s="268"/>
      <c r="I36" s="248"/>
      <c r="J36" s="14"/>
    </row>
    <row r="37" spans="1:10" s="15" customFormat="1" ht="14.25">
      <c r="A37" s="19" t="s">
        <v>242</v>
      </c>
      <c r="B37" s="29">
        <f>'Formularz wniosku-RX Sosnová'!F36</f>
        <v>0</v>
      </c>
      <c r="C37" s="14" t="s">
        <v>10</v>
      </c>
      <c r="D37" s="29">
        <f>'Formularz wniosku-RX Sosnová'!F39</f>
        <v>0</v>
      </c>
      <c r="E37" s="297" t="s">
        <v>247</v>
      </c>
      <c r="F37" s="297"/>
      <c r="G37" s="29">
        <f>'Formularz wniosku-RX Sosnová'!F42</f>
        <v>0</v>
      </c>
      <c r="H37" s="112" t="s">
        <v>256</v>
      </c>
      <c r="I37" s="30">
        <f>'Formularz wniosku-RX Sosnová'!I45</f>
        <v>0</v>
      </c>
      <c r="J37" s="14"/>
    </row>
    <row r="38" spans="1:10" s="15" customFormat="1" ht="14.25">
      <c r="A38" s="269"/>
      <c r="B38" s="244"/>
      <c r="C38" s="244"/>
      <c r="D38" s="244"/>
      <c r="E38" s="244"/>
      <c r="F38" s="244"/>
      <c r="G38" s="244"/>
      <c r="H38" s="244"/>
      <c r="I38" s="249"/>
      <c r="J38" s="14"/>
    </row>
    <row r="39" spans="1:10" s="15" customFormat="1" ht="14.25">
      <c r="A39" s="19" t="s">
        <v>11</v>
      </c>
      <c r="B39" s="29">
        <f>'Formularz wniosku-RX Sosnová'!D45</f>
        <v>0</v>
      </c>
      <c r="C39" s="14" t="s">
        <v>5</v>
      </c>
      <c r="D39" s="29">
        <f>'Formularz wniosku-RX Sosnová'!B45</f>
        <v>0</v>
      </c>
      <c r="E39" s="250" t="s">
        <v>245</v>
      </c>
      <c r="F39" s="250"/>
      <c r="G39" s="29">
        <f>'Formularz wniosku-RX Sosnová'!F45</f>
        <v>0</v>
      </c>
      <c r="H39" s="14"/>
      <c r="I39" s="20"/>
      <c r="J39" s="14"/>
    </row>
    <row r="40" spans="1:10" s="15" customFormat="1" ht="14.25">
      <c r="A40" s="269"/>
      <c r="B40" s="244"/>
      <c r="C40" s="244"/>
      <c r="D40" s="244"/>
      <c r="E40" s="244"/>
      <c r="F40" s="244"/>
      <c r="G40" s="244"/>
      <c r="H40" s="244"/>
      <c r="I40" s="249"/>
      <c r="J40" s="14"/>
    </row>
    <row r="41" spans="1:10" s="15" customFormat="1" ht="14.25">
      <c r="A41" s="266" t="s">
        <v>244</v>
      </c>
      <c r="B41" s="250"/>
      <c r="C41" s="244">
        <f>'Formularz wniosku-RX Sosnová'!B48</f>
        <v>0</v>
      </c>
      <c r="D41" s="244"/>
      <c r="E41" s="244" t="s">
        <v>243</v>
      </c>
      <c r="F41" s="244"/>
      <c r="G41" s="244"/>
      <c r="H41" s="244">
        <f>'Formularz wniosku-RX Sosnová'!F48</f>
        <v>0</v>
      </c>
      <c r="I41" s="249"/>
      <c r="J41" s="14"/>
    </row>
    <row r="42" spans="1:10" s="15" customFormat="1" ht="15" thickBot="1">
      <c r="A42" s="256"/>
      <c r="B42" s="257"/>
      <c r="C42" s="257"/>
      <c r="D42" s="257"/>
      <c r="E42" s="257"/>
      <c r="F42" s="257"/>
      <c r="G42" s="257"/>
      <c r="H42" s="257"/>
      <c r="I42" s="258"/>
      <c r="J42" s="14"/>
    </row>
    <row r="43" spans="1:10" s="14" customFormat="1" ht="8.1" customHeight="1" thickBot="1">
      <c r="A43" s="245"/>
      <c r="B43" s="246"/>
      <c r="C43" s="246"/>
      <c r="D43" s="246"/>
      <c r="E43" s="246"/>
      <c r="F43" s="246"/>
      <c r="G43" s="246"/>
      <c r="H43" s="246"/>
      <c r="I43" s="248"/>
    </row>
    <row r="44" spans="1:10" s="14" customFormat="1" ht="15" thickBot="1">
      <c r="A44" s="109" t="s">
        <v>248</v>
      </c>
      <c r="B44" s="28">
        <f>'Formularz wniosku-RX Sosnová'!F54</f>
        <v>0</v>
      </c>
      <c r="C44" s="289" t="s">
        <v>251</v>
      </c>
      <c r="D44" s="289"/>
      <c r="E44" s="289"/>
      <c r="F44" s="289"/>
      <c r="G44" s="289"/>
      <c r="H44" s="65" t="s">
        <v>252</v>
      </c>
      <c r="I44" s="70">
        <f>'Formularz wniosku-RX Sosnová'!I14</f>
        <v>0</v>
      </c>
    </row>
    <row r="45" spans="1:10" s="15" customFormat="1" ht="14.25">
      <c r="A45" s="110" t="s">
        <v>249</v>
      </c>
      <c r="B45" s="29">
        <f>'Formularz wniosku-RX Sosnová'!H54</f>
        <v>0</v>
      </c>
      <c r="C45" s="259">
        <f>'Formularz wniosku-RX Sosnová'!D56</f>
        <v>0</v>
      </c>
      <c r="D45" s="259"/>
      <c r="E45" s="259"/>
      <c r="F45" s="259"/>
      <c r="G45" s="259"/>
      <c r="H45" s="259"/>
      <c r="I45" s="260"/>
    </row>
    <row r="46" spans="1:10" s="15" customFormat="1" ht="15" thickBot="1">
      <c r="A46" s="111" t="s">
        <v>250</v>
      </c>
      <c r="B46" s="31">
        <f>'Formularz wniosku-RX Sosnová'!B56</f>
        <v>0</v>
      </c>
      <c r="C46" s="261"/>
      <c r="D46" s="261"/>
      <c r="E46" s="261"/>
      <c r="F46" s="261"/>
      <c r="G46" s="261"/>
      <c r="H46" s="261"/>
      <c r="I46" s="262"/>
    </row>
    <row r="47" spans="1:10" s="15" customFormat="1" ht="15" thickBot="1">
      <c r="A47" s="256"/>
      <c r="B47" s="257"/>
      <c r="C47" s="257"/>
      <c r="D47" s="257"/>
      <c r="E47" s="257"/>
      <c r="F47" s="257"/>
      <c r="G47" s="257"/>
      <c r="H47" s="257"/>
      <c r="I47" s="258"/>
    </row>
    <row r="48" spans="1:10" s="15" customFormat="1" ht="14.25">
      <c r="A48" s="16" t="s">
        <v>253</v>
      </c>
      <c r="B48" s="17"/>
      <c r="C48" s="17"/>
      <c r="D48" s="25"/>
      <c r="E48" s="17"/>
      <c r="F48" s="17"/>
      <c r="G48" s="17"/>
      <c r="H48" s="17"/>
      <c r="I48" s="18"/>
    </row>
    <row r="49" spans="1:9" s="15" customFormat="1" ht="14.25">
      <c r="A49" s="19" t="s">
        <v>254</v>
      </c>
      <c r="B49" s="14"/>
      <c r="C49" s="14"/>
      <c r="D49" s="1"/>
      <c r="E49" s="14"/>
      <c r="F49" s="14"/>
      <c r="G49" s="14"/>
      <c r="H49" s="14"/>
      <c r="I49" s="20"/>
    </row>
    <row r="50" spans="1:9" s="15" customFormat="1" ht="15" thickBot="1">
      <c r="A50" s="22" t="s">
        <v>255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77">
    <mergeCell ref="A43:I43"/>
    <mergeCell ref="C44:G44"/>
    <mergeCell ref="C45:I46"/>
    <mergeCell ref="A47:I47"/>
    <mergeCell ref="A40:I40"/>
    <mergeCell ref="A41:B41"/>
    <mergeCell ref="C41:D41"/>
    <mergeCell ref="E41:G41"/>
    <mergeCell ref="H41:I41"/>
    <mergeCell ref="A42:I42"/>
    <mergeCell ref="E39:F39"/>
    <mergeCell ref="F27:G27"/>
    <mergeCell ref="H27:I28"/>
    <mergeCell ref="B28:D28"/>
    <mergeCell ref="F28:G28"/>
    <mergeCell ref="B29:D29"/>
    <mergeCell ref="F29:G29"/>
    <mergeCell ref="H29:I30"/>
    <mergeCell ref="B30:D30"/>
    <mergeCell ref="F30:G30"/>
    <mergeCell ref="A31:I31"/>
    <mergeCell ref="A35:I35"/>
    <mergeCell ref="A36:I36"/>
    <mergeCell ref="E37:F37"/>
    <mergeCell ref="A38:I38"/>
    <mergeCell ref="A21:D21"/>
    <mergeCell ref="F21:I21"/>
    <mergeCell ref="B25:D25"/>
    <mergeCell ref="F25:G25"/>
    <mergeCell ref="H25:I26"/>
    <mergeCell ref="B26:D27"/>
    <mergeCell ref="F26:G26"/>
    <mergeCell ref="B23:D23"/>
    <mergeCell ref="F23:I23"/>
    <mergeCell ref="A24:B24"/>
    <mergeCell ref="C24:D24"/>
    <mergeCell ref="F24:I24"/>
    <mergeCell ref="F18:I18"/>
    <mergeCell ref="B19:D19"/>
    <mergeCell ref="F19:I19"/>
    <mergeCell ref="B20:D20"/>
    <mergeCell ref="F20:G20"/>
    <mergeCell ref="H20:I20"/>
    <mergeCell ref="A12:I12"/>
    <mergeCell ref="A13:D13"/>
    <mergeCell ref="E13:E30"/>
    <mergeCell ref="G13:I13"/>
    <mergeCell ref="B14:D14"/>
    <mergeCell ref="F14:I14"/>
    <mergeCell ref="B15:D15"/>
    <mergeCell ref="G15:I15"/>
    <mergeCell ref="B16:D17"/>
    <mergeCell ref="A22:D22"/>
    <mergeCell ref="F22:G22"/>
    <mergeCell ref="H22:I22"/>
    <mergeCell ref="F16:I16"/>
    <mergeCell ref="F17:G17"/>
    <mergeCell ref="H17:I17"/>
    <mergeCell ref="B18:D18"/>
    <mergeCell ref="A6:I6"/>
    <mergeCell ref="A7:D7"/>
    <mergeCell ref="E7:E11"/>
    <mergeCell ref="B8:D8"/>
    <mergeCell ref="B9:D9"/>
    <mergeCell ref="F9:G9"/>
    <mergeCell ref="H9:I9"/>
    <mergeCell ref="B10:D10"/>
    <mergeCell ref="H10:I10"/>
    <mergeCell ref="B11:D11"/>
    <mergeCell ref="H11:I11"/>
    <mergeCell ref="A1:I1"/>
    <mergeCell ref="A2:I2"/>
    <mergeCell ref="A3:I3"/>
    <mergeCell ref="A4:I4"/>
    <mergeCell ref="B5:D5"/>
    <mergeCell ref="E5:F5"/>
    <mergeCell ref="G5:I5"/>
  </mergeCells>
  <hyperlinks>
    <hyperlink ref="B11" r:id="rId1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9" orientation="portrait" cellComments="asDisplayed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  Informacje o aplikacji</vt:lpstr>
      <vt:lpstr>Formularz wniosku-RX Sosnová</vt:lpstr>
      <vt:lpstr>Opłaty</vt:lpstr>
      <vt:lpstr>2D-CEZ-CR+PL+SR+CT+MC+RC-druk</vt:lpstr>
      <vt:lpstr>1D-CEZ+CR+PL+SR+CT+MC+RC-druk</vt:lpstr>
      <vt:lpstr>2D-CR+PL+SR+CT+MC+RC-druk</vt:lpstr>
      <vt:lpstr>1D-CR+PL+SR+CT+MC+RC-druk</vt:lpstr>
      <vt:lpstr>1D-WOLNY+MC+RC-druk</vt:lpstr>
      <vt:lpstr>1D-KLUBOVY+MC+RX-CUP-druk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2021-05-03T09:29:37Z</cp:lastPrinted>
  <dcterms:created xsi:type="dcterms:W3CDTF">2020-05-08T08:25:50Z</dcterms:created>
  <dcterms:modified xsi:type="dcterms:W3CDTF">2021-05-28T08:42:06Z</dcterms:modified>
</cp:coreProperties>
</file>