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0\rx\Prihlasky\"/>
    </mc:Choice>
  </mc:AlternateContent>
  <bookViews>
    <workbookView xWindow="0" yWindow="0" windowWidth="21570" windowHeight="8865" tabRatio="885" activeTab="1"/>
  </bookViews>
  <sheets>
    <sheet name="  Informacje o aplikacji" sheetId="15" r:id="rId1"/>
    <sheet name="Formularz wniosku-RX Sosnová" sheetId="3" r:id="rId2"/>
    <sheet name="OPŁATY STARTOWE-WEDŁUG W.WYŚCIG" sheetId="5" r:id="rId3"/>
    <sheet name="2D-CEZ+MCR+CTHV+MC+RX-CUP-tisk" sheetId="1" r:id="rId4"/>
    <sheet name="1D-CEZ+MCR+CTHV+MC+RX-CUP-tisk" sheetId="10" r:id="rId5"/>
    <sheet name="2D-MCR+CTHV+MC+RX-CUP-tisk" sheetId="11" r:id="rId6"/>
    <sheet name="1D-MCR+CTHV+MC+RX-CUP-tisk" sheetId="12" r:id="rId7"/>
    <sheet name="1D-VOLNÝ+MC+RX-CUP-tisK" sheetId="13" r:id="rId8"/>
    <sheet name="1D-KLUBOVÝ+MC+RX-CUP-tisk" sheetId="14" r:id="rId9"/>
    <sheet name="Listy" sheetId="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4" l="1"/>
  <c r="C45" i="14"/>
  <c r="B45" i="14"/>
  <c r="I44" i="14"/>
  <c r="B44" i="14"/>
  <c r="H41" i="14"/>
  <c r="C41" i="14"/>
  <c r="G39" i="14"/>
  <c r="D39" i="14"/>
  <c r="B39" i="14"/>
  <c r="I37" i="14"/>
  <c r="G37" i="14"/>
  <c r="D37" i="14"/>
  <c r="B37" i="14"/>
  <c r="B30" i="14"/>
  <c r="H29" i="14"/>
  <c r="B29" i="14"/>
  <c r="B28" i="14"/>
  <c r="B26" i="14"/>
  <c r="B25" i="14"/>
  <c r="C24" i="14"/>
  <c r="B23" i="14"/>
  <c r="H22" i="14"/>
  <c r="H20" i="14"/>
  <c r="B20" i="14"/>
  <c r="B19" i="14"/>
  <c r="B18" i="14"/>
  <c r="H17" i="14"/>
  <c r="G15" i="14"/>
  <c r="B15" i="14"/>
  <c r="B14" i="14"/>
  <c r="G13" i="14"/>
  <c r="B46" i="13"/>
  <c r="C45" i="13"/>
  <c r="B45" i="13"/>
  <c r="I44" i="13"/>
  <c r="B44" i="13"/>
  <c r="H41" i="13"/>
  <c r="C41" i="13"/>
  <c r="G39" i="13"/>
  <c r="D39" i="13"/>
  <c r="B39" i="13"/>
  <c r="I37" i="13"/>
  <c r="G37" i="13"/>
  <c r="D37" i="13"/>
  <c r="B37" i="13"/>
  <c r="B30" i="13"/>
  <c r="H29" i="13"/>
  <c r="B29" i="13"/>
  <c r="B28" i="13"/>
  <c r="B26" i="13"/>
  <c r="B25" i="13"/>
  <c r="C24" i="13"/>
  <c r="B23" i="13"/>
  <c r="H22" i="13"/>
  <c r="H20" i="13"/>
  <c r="B20" i="13"/>
  <c r="B19" i="13"/>
  <c r="B18" i="13"/>
  <c r="H17" i="13"/>
  <c r="G15" i="13"/>
  <c r="B15" i="13"/>
  <c r="B14" i="13"/>
  <c r="G13" i="13"/>
  <c r="B46" i="12"/>
  <c r="C45" i="12"/>
  <c r="B45" i="12"/>
  <c r="I44" i="12"/>
  <c r="B44" i="12"/>
  <c r="H41" i="12"/>
  <c r="C41" i="12"/>
  <c r="G39" i="12"/>
  <c r="D39" i="12"/>
  <c r="B39" i="12"/>
  <c r="I37" i="12"/>
  <c r="G37" i="12"/>
  <c r="D37" i="12"/>
  <c r="B37" i="12"/>
  <c r="B30" i="12"/>
  <c r="H29" i="12"/>
  <c r="B29" i="12"/>
  <c r="B28" i="12"/>
  <c r="B26" i="12"/>
  <c r="B25" i="12"/>
  <c r="C24" i="12"/>
  <c r="B23" i="12"/>
  <c r="H22" i="12"/>
  <c r="H20" i="12"/>
  <c r="B20" i="12"/>
  <c r="B19" i="12"/>
  <c r="B18" i="12"/>
  <c r="H17" i="12"/>
  <c r="G15" i="12"/>
  <c r="B15" i="12"/>
  <c r="B14" i="12"/>
  <c r="G13" i="12"/>
  <c r="B46" i="11"/>
  <c r="C45" i="11"/>
  <c r="B45" i="11"/>
  <c r="I44" i="11"/>
  <c r="B44" i="11"/>
  <c r="H41" i="11"/>
  <c r="C41" i="11"/>
  <c r="G39" i="11"/>
  <c r="D39" i="11"/>
  <c r="B39" i="11"/>
  <c r="I37" i="11"/>
  <c r="G37" i="11"/>
  <c r="D37" i="11"/>
  <c r="B37" i="11"/>
  <c r="B30" i="11"/>
  <c r="H29" i="11"/>
  <c r="B29" i="11"/>
  <c r="B28" i="11"/>
  <c r="B26" i="11"/>
  <c r="B25" i="11"/>
  <c r="C24" i="11"/>
  <c r="B23" i="11"/>
  <c r="H22" i="11"/>
  <c r="H20" i="11"/>
  <c r="B20" i="11"/>
  <c r="B19" i="11"/>
  <c r="B18" i="11"/>
  <c r="H17" i="11"/>
  <c r="G15" i="11"/>
  <c r="B15" i="11"/>
  <c r="B14" i="11"/>
  <c r="G13" i="11"/>
  <c r="B46" i="10"/>
  <c r="C45" i="10"/>
  <c r="B45" i="10"/>
  <c r="I44" i="10"/>
  <c r="B44" i="10"/>
  <c r="H41" i="10"/>
  <c r="C41" i="10"/>
  <c r="G39" i="10"/>
  <c r="D39" i="10"/>
  <c r="B39" i="10"/>
  <c r="I37" i="10"/>
  <c r="G37" i="10"/>
  <c r="D37" i="10"/>
  <c r="B37" i="10"/>
  <c r="B30" i="10"/>
  <c r="H29" i="10"/>
  <c r="B29" i="10"/>
  <c r="B28" i="10"/>
  <c r="B26" i="10"/>
  <c r="B25" i="10"/>
  <c r="C24" i="10"/>
  <c r="B23" i="10"/>
  <c r="H22" i="10"/>
  <c r="H20" i="10"/>
  <c r="B20" i="10"/>
  <c r="B19" i="10"/>
  <c r="B18" i="10"/>
  <c r="H17" i="10"/>
  <c r="G15" i="10"/>
  <c r="B15" i="10"/>
  <c r="B14" i="10"/>
  <c r="G13" i="10"/>
  <c r="H41" i="1"/>
  <c r="C41" i="1"/>
  <c r="I37" i="1"/>
  <c r="G39" i="1"/>
  <c r="C45" i="1"/>
  <c r="I44" i="1"/>
  <c r="B46" i="1"/>
  <c r="B45" i="1"/>
  <c r="B44" i="1"/>
  <c r="D39" i="1"/>
  <c r="B39" i="1"/>
  <c r="G37" i="1"/>
  <c r="D37" i="1"/>
  <c r="B37" i="1"/>
  <c r="H29" i="1"/>
  <c r="H22" i="1"/>
  <c r="H20" i="1"/>
  <c r="H17" i="1"/>
  <c r="G15" i="1"/>
  <c r="G13" i="1"/>
  <c r="B26" i="1"/>
  <c r="C24" i="1"/>
  <c r="B30" i="1"/>
  <c r="B29" i="1"/>
  <c r="B28" i="1"/>
  <c r="B25" i="1"/>
  <c r="B23" i="1"/>
  <c r="B20" i="1"/>
  <c r="B19" i="1"/>
  <c r="B18" i="1"/>
  <c r="B15" i="1"/>
  <c r="I16" i="5"/>
  <c r="G16" i="5"/>
  <c r="K16" i="5" s="1"/>
  <c r="G15" i="5"/>
  <c r="K15" i="5" s="1"/>
  <c r="I15" i="5" l="1"/>
  <c r="I14" i="5" l="1"/>
  <c r="G14" i="5"/>
  <c r="K14" i="5" s="1"/>
  <c r="G13" i="5"/>
  <c r="K13" i="5" s="1"/>
  <c r="I12" i="5"/>
  <c r="G12" i="5"/>
  <c r="K12" i="5" s="1"/>
  <c r="K11" i="5"/>
  <c r="G11" i="5"/>
  <c r="I11" i="5" s="1"/>
  <c r="I10" i="5"/>
  <c r="G10" i="5"/>
  <c r="K10" i="5" s="1"/>
  <c r="G9" i="5"/>
  <c r="K9" i="5" s="1"/>
  <c r="I8" i="5"/>
  <c r="G8" i="5"/>
  <c r="K8" i="5" s="1"/>
  <c r="G7" i="5"/>
  <c r="I7" i="5" s="1"/>
  <c r="J6" i="5"/>
  <c r="K6" i="5" s="1"/>
  <c r="G6" i="5"/>
  <c r="I6" i="5" s="1"/>
  <c r="D6" i="5"/>
  <c r="J5" i="5"/>
  <c r="D5" i="5"/>
  <c r="G5" i="5" s="1"/>
  <c r="J4" i="5"/>
  <c r="D4" i="5"/>
  <c r="G4" i="5" s="1"/>
  <c r="I4" i="5" s="1"/>
  <c r="K4" i="5" l="1"/>
  <c r="I5" i="5"/>
  <c r="K5" i="5"/>
  <c r="K7" i="5"/>
  <c r="I9" i="5"/>
  <c r="I13" i="5"/>
  <c r="F33" i="3" l="1"/>
  <c r="F30" i="3"/>
  <c r="F20" i="3"/>
  <c r="F27" i="3"/>
  <c r="F23" i="3"/>
  <c r="F17" i="3"/>
  <c r="B14" i="1"/>
  <c r="B16" i="12" l="1"/>
  <c r="B16" i="11"/>
  <c r="B16" i="1"/>
  <c r="B16" i="14"/>
  <c r="B16" i="10"/>
  <c r="B16" i="13"/>
</calcChain>
</file>

<file path=xl/comments1.xml><?xml version="1.0" encoding="utf-8"?>
<comments xmlns="http://schemas.openxmlformats.org/spreadsheetml/2006/main">
  <authors>
    <author>Uživatel systému Windows</author>
  </authors>
  <commentList>
    <comment ref="A55" authorId="0" shapeId="0">
      <text>
        <r>
          <rPr>
            <b/>
            <sz val="9"/>
            <color indexed="81"/>
            <rFont val="Tahoma"/>
            <family val="2"/>
            <charset val="238"/>
          </rPr>
          <t>Wskaż, po której stronie opuścisz - czy to z krótszej, czy dłuższej strony. Jeśli obie strony są takie same, nie trzeba podawać.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Wskaż, z czego składa się twoje tło (np. Furgonetka, miejsce sypialne, samochód wyścigowy + namiot 6 x 3 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<sst xmlns="http://schemas.openxmlformats.org/spreadsheetml/2006/main" count="648" uniqueCount="295">
  <si>
    <t>FIA - CENTRAL EUROPEAN ZONE</t>
  </si>
  <si>
    <t>PŘIHLÁŠKA</t>
  </si>
  <si>
    <t>POŘADATEL</t>
  </si>
  <si>
    <t>DATUM UZÁVĚRKY PŘIHLÁŠEK</t>
  </si>
  <si>
    <t>Přihláška musí být odeslána pořadateli:</t>
  </si>
  <si>
    <t xml:space="preserve">E-mail:  </t>
  </si>
  <si>
    <t>prihlasky@auctor-racing.cz</t>
  </si>
  <si>
    <t>SOUTĚŽÍCÍ</t>
  </si>
  <si>
    <t>ČÍSLA LICENCÍ</t>
  </si>
  <si>
    <t>JEZDEC</t>
  </si>
  <si>
    <t>PODPIS</t>
  </si>
  <si>
    <t xml:space="preserve">A.S.N. (Visa Stamp):  </t>
  </si>
  <si>
    <t>4x4</t>
  </si>
  <si>
    <t>Podepsaní stvrzují, že uvedené údaje jsou pravdivé, že jsou jim známa ustanovení Standardních</t>
  </si>
  <si>
    <t xml:space="preserve">propozic Mezinárodního mistrovství ČR a že se podrobují MSŘ - FIA, NSŘ, zvláštním  </t>
  </si>
  <si>
    <t>ustanovením, jakož i eventuálně vydaným prováděcím ustanovením.</t>
  </si>
  <si>
    <t xml:space="preserve">Jméno:  </t>
  </si>
  <si>
    <t xml:space="preserve">Národnost:  </t>
  </si>
  <si>
    <t xml:space="preserve">Adresa: </t>
  </si>
  <si>
    <t>Telefon:</t>
  </si>
  <si>
    <t>www:</t>
  </si>
  <si>
    <t xml:space="preserve">E-mail: </t>
  </si>
  <si>
    <t>Datum narození:</t>
  </si>
  <si>
    <t xml:space="preserve">Národnost: </t>
  </si>
  <si>
    <t xml:space="preserve">Adresa:  </t>
  </si>
  <si>
    <t>Divize:</t>
  </si>
  <si>
    <t>Startovní číslo:</t>
  </si>
  <si>
    <t xml:space="preserve">Soutěžící: </t>
  </si>
  <si>
    <t xml:space="preserve">Jezdec: </t>
  </si>
  <si>
    <t>Soutěžící:</t>
  </si>
  <si>
    <t>Jezdec:</t>
  </si>
  <si>
    <t>Datum:</t>
  </si>
  <si>
    <t>Pohár:</t>
  </si>
  <si>
    <t>Jméno:</t>
  </si>
  <si>
    <t>Adresa:</t>
  </si>
  <si>
    <t>CEZ, MČR, MPRC, MSR, ČTHA V RALLYCROSSU + MASCOM CUP + RX CUP SOSNOVÁ</t>
  </si>
  <si>
    <t>Značka:</t>
  </si>
  <si>
    <t>Model</t>
  </si>
  <si>
    <t>Model:</t>
  </si>
  <si>
    <t>Turbo:</t>
  </si>
  <si>
    <t>Hmotnost:</t>
  </si>
  <si>
    <t>Číslo homologace FIA:</t>
  </si>
  <si>
    <t>Číslo sport. Průkazu:</t>
  </si>
  <si>
    <t>Výkon:</t>
  </si>
  <si>
    <t>Depo šířka:</t>
  </si>
  <si>
    <t>Poznámka:</t>
  </si>
  <si>
    <t>Depo délka:</t>
  </si>
  <si>
    <t>Výjezd z:</t>
  </si>
  <si>
    <t>Objem (cc):</t>
  </si>
  <si>
    <t>MÍSTO:                                        DATUM: 22 - 23. 6. 2019</t>
  </si>
  <si>
    <t>DATUM:</t>
  </si>
  <si>
    <t>COVID-Termín:</t>
  </si>
  <si>
    <t>I.termín dle ZÚ</t>
  </si>
  <si>
    <t>II. termín dle ZÚ</t>
  </si>
  <si>
    <t>SOSNOVÁ</t>
  </si>
  <si>
    <t>27. - 28. 6. 2020</t>
  </si>
  <si>
    <t>AUCTOR Racing s.r.o.</t>
  </si>
  <si>
    <t>Vinařice 126, Dobrovice 29441</t>
  </si>
  <si>
    <t>+420 606 611 485</t>
  </si>
  <si>
    <t>E-mail</t>
  </si>
  <si>
    <t>Super Cars</t>
  </si>
  <si>
    <t>Super Cars Light</t>
  </si>
  <si>
    <t>Super 1600</t>
  </si>
  <si>
    <t>National 1600</t>
  </si>
  <si>
    <t>STC + 2000</t>
  </si>
  <si>
    <t>STC - 2000</t>
  </si>
  <si>
    <t>STC - 1600</t>
  </si>
  <si>
    <t>HA - 1600</t>
  </si>
  <si>
    <t>HA + 1600</t>
  </si>
  <si>
    <t>HA 4 x 4</t>
  </si>
  <si>
    <t>Kartcross</t>
  </si>
  <si>
    <t>RWC CUP</t>
  </si>
  <si>
    <t>SC CUP</t>
  </si>
  <si>
    <t>S 4 x 4</t>
  </si>
  <si>
    <t>S 1600+</t>
  </si>
  <si>
    <t xml:space="preserve">S 1600 </t>
  </si>
  <si>
    <t>S 1400</t>
  </si>
  <si>
    <t>N 1600+</t>
  </si>
  <si>
    <t xml:space="preserve">N 1600 </t>
  </si>
  <si>
    <t>N 1400</t>
  </si>
  <si>
    <t>Škoda CUP</t>
  </si>
  <si>
    <t>MC - MASCOM CUP</t>
  </si>
  <si>
    <t>RX Rallycross CUP</t>
  </si>
  <si>
    <t>německá</t>
  </si>
  <si>
    <t>holandská</t>
  </si>
  <si>
    <t>belgická</t>
  </si>
  <si>
    <t>srbská</t>
  </si>
  <si>
    <t>kosovská</t>
  </si>
  <si>
    <t>chorvatská</t>
  </si>
  <si>
    <t>albánská</t>
  </si>
  <si>
    <t>bosenská</t>
  </si>
  <si>
    <t>makedónská</t>
  </si>
  <si>
    <t>maltská</t>
  </si>
  <si>
    <t>černohorská</t>
  </si>
  <si>
    <t>San Marino</t>
  </si>
  <si>
    <t>Škoda</t>
  </si>
  <si>
    <t>VW</t>
  </si>
  <si>
    <t>Audi</t>
  </si>
  <si>
    <t>anglická</t>
  </si>
  <si>
    <t>dánská</t>
  </si>
  <si>
    <t>švédská</t>
  </si>
  <si>
    <t>finská</t>
  </si>
  <si>
    <t>norská</t>
  </si>
  <si>
    <t>ruská</t>
  </si>
  <si>
    <t>ukrajinská</t>
  </si>
  <si>
    <t>francouzská</t>
  </si>
  <si>
    <t>španělská</t>
  </si>
  <si>
    <t>portugalská</t>
  </si>
  <si>
    <t>švýcarská</t>
  </si>
  <si>
    <t>bulharská</t>
  </si>
  <si>
    <t>rumunská</t>
  </si>
  <si>
    <t>turecká</t>
  </si>
  <si>
    <t>CEZ + RX Rallycross CUP</t>
  </si>
  <si>
    <t>MČR + RX Rallcross CUP</t>
  </si>
  <si>
    <t>ČTHA + RX Rallycross CUP</t>
  </si>
  <si>
    <t>BMW</t>
  </si>
  <si>
    <t>Opel</t>
  </si>
  <si>
    <t>Mercedes</t>
  </si>
  <si>
    <t>Mazda</t>
  </si>
  <si>
    <t>Honda</t>
  </si>
  <si>
    <t>Toyota</t>
  </si>
  <si>
    <t>Suzuki</t>
  </si>
  <si>
    <t>Yamaha</t>
  </si>
  <si>
    <t>Fiat</t>
  </si>
  <si>
    <t>Hyunday</t>
  </si>
  <si>
    <t>Kia</t>
  </si>
  <si>
    <t>Ford</t>
  </si>
  <si>
    <t>Citroen</t>
  </si>
  <si>
    <t>Peugeot</t>
  </si>
  <si>
    <t>Seat</t>
  </si>
  <si>
    <t>Chevrolet</t>
  </si>
  <si>
    <t>Lancia</t>
  </si>
  <si>
    <t>Lada</t>
  </si>
  <si>
    <t>MG</t>
  </si>
  <si>
    <t>Mini</t>
  </si>
  <si>
    <t>Mitsubishi</t>
  </si>
  <si>
    <t>Nissan</t>
  </si>
  <si>
    <t>Porsche</t>
  </si>
  <si>
    <t>Saab</t>
  </si>
  <si>
    <t>Subaru</t>
  </si>
  <si>
    <t>Volvo</t>
  </si>
  <si>
    <t>CEZ+MČR+MPRC+MSR</t>
  </si>
  <si>
    <t>MASCOM CUP</t>
  </si>
  <si>
    <t>ČTHV</t>
  </si>
  <si>
    <t>RX CUP</t>
  </si>
  <si>
    <t>Doklad:</t>
  </si>
  <si>
    <t>P.č.</t>
  </si>
  <si>
    <t>2 - 4</t>
  </si>
  <si>
    <t xml:space="preserve">4 - 6 </t>
  </si>
  <si>
    <t>6 - 8</t>
  </si>
  <si>
    <t>8 - 10</t>
  </si>
  <si>
    <t>Livestream</t>
  </si>
  <si>
    <t>MČR, ČTHA V RALLYCROSSU + MASCOM CUP + RX CUP SOSNOVÁ</t>
  </si>
  <si>
    <t>MISTROVSTVÍ ČESKÉ REPUBLIKY V RALLYCROSSU</t>
  </si>
  <si>
    <t>???</t>
  </si>
  <si>
    <t>VOLNÝ ZÁVOD V RALLYCROSSU + MASCOM CUP + RX CUP SOSNOVÁ</t>
  </si>
  <si>
    <t>VOLNÝ ZÁVOD + KLUBOVÉ POHÁRY V RALLYCROSSU</t>
  </si>
  <si>
    <t>MASCOM CUP + RX CUP SOSNOVÁ</t>
  </si>
  <si>
    <t>KLUBOVÉ POHÁRY V RALLYCROSSU</t>
  </si>
  <si>
    <t>E-mail*</t>
  </si>
  <si>
    <t>RX CUP + RX CUP</t>
  </si>
  <si>
    <t>Informacje do wypełnienia wniosku</t>
  </si>
  <si>
    <t>Inne arkusze oznaczone 2D, 1D - CEZ, MČR - zostaną wykorzystane po zakończeniu wstępnych zgłoszeń zgodnie z wersją wyścigu, która zostanie ogłoszona. Jest to standardowy formularz zgłoszeniowy, który zespół drukuje, podpisuje i wysyła do organizatora, a następnie przekazuje go fizycznie podczas wyścigu.</t>
  </si>
  <si>
    <t>2D = dwudniowy wyścig</t>
  </si>
  <si>
    <t>1D = jednodniowy wyścig</t>
  </si>
  <si>
    <t>CEZ - Central Europe Zone - zóna střední Evropy, MČR - Mistrzostwa CZE, itd….</t>
  </si>
  <si>
    <t>Lista - „Listy” - arkusz pomocniczy dla potrzeb funkcjonalnych formularza</t>
  </si>
  <si>
    <t>Wszystkie dane oznaczone gwiazdką - * muszą zostać wypełnione, inaczej aplikacja nie zostanie przyjęta</t>
  </si>
  <si>
    <t>Formularz jest ustawiony na wstępnie przygotowaną listę odpowiedzi dla niektórych punktów, dla niektórych odpowiedzi są zapisywane bezpośrednio. Jeśli oferowana odpowiedź Ci nie odpowiada, napisz odpowiedź w następnej komórce lub napisz na prihlasky@auctor-racing.cz lub zadzwoń pod numer +420606611485</t>
  </si>
  <si>
    <t>Uwaga:Listy rozwijane odpowiedzi mogą nie działać poprawnie z niektórymi wersjami programu Excel - w takim przypadku wpisz wartości w polach i po pojawieniu się komunikatu, że odpowiedź nie odpowiada liście odpowiedzi, podaj tak. Proszę odpowiedzieć tak krótko, jak to możliwe, tak, nie, proszę wyjaśnić, nie rozumiem pytania.</t>
  </si>
  <si>
    <t>INFORMACJE na temat niektórych pól w celu wypełnienia formularza</t>
  </si>
  <si>
    <t>Same - drużyna - jeździec</t>
  </si>
  <si>
    <t>Tworzona jest funkcja, która po zaznaczeniu opcji TAK kopiuje dane wyświetlane zawodnikowi, aby nie musiały być ponownie wyświetlane zawodnikowi. Jeśli NIE, możliwe jest ponowne zapisanie danych, a funkcja kopiowania zostanie zastąpiona.</t>
  </si>
  <si>
    <t>Mistrzostwa - CUP</t>
  </si>
  <si>
    <t>Klasa</t>
  </si>
  <si>
    <t xml:space="preserve">W przypadku startu w większej liczbie wyścigów, należy podać podział wyższy - tj. z wyższego poziomu mistrzostw. Gdyby ktoś chciał przejść do dwóch dywizji w ramach RX CUP, byłoby to rozwiązane operacyjnie z promotorem serii.
</t>
  </si>
  <si>
    <t>Długość składu + szerokość składu + wyjście ze składu</t>
  </si>
  <si>
    <t>Podaj dokładne wymiary tła, pozycja zespołów w obszarze zostanie odpowiednio zaplanowana. W Sosnová nie ma systemu rezerwacji, a przy większej liczbie zespołów konieczne jest koordynowanie ich lokalizacji.</t>
  </si>
  <si>
    <t>Uwaga dotycząca depozytu</t>
  </si>
  <si>
    <t>Podaj, z czego składa się twoje tło. Limit dla autobusów i ciężarówek powinien wynosić 8 x 13 metrów, a dla furgonetek i samochodów kempingowych z piwnicą to 8 x 6-8 metrów. Jeśli tło jest większe, można „ukryć się” pod dwoma zespołami, ale musimy wiedzieć, jak je przygotować w magazynie.</t>
  </si>
  <si>
    <t>Dodatkowe informacje do aplikacji !!!!</t>
  </si>
  <si>
    <t>Przeczytaj uważnie, twoje odpowiedzi będą kluczowe dla systemu wyścigów. Odpowiedź - „Jeśli będzie wyścig, pójdę”. - Niestety, to nam nie wystarczy. Niektórym może się wydawać, że pytania są podobne i że nie ma różnicy między niektórymi zakładami - jest to głównie kwestia finansowa i organizacyjna.</t>
  </si>
  <si>
    <t>W tej i oczekiwanej sytuacji trudno coś wymyślić, ale jest to możliwe. Jeśli my, jako organizatorzy, uzyskamy informacje od wszystkich zespołów, będziemy w stanie się przygotować. Jeśli nie, nie będziemy w stanie wymyślić czegoś szybko 14 dni przed wyścigiem. Każda usługa kosztuje coś i konieczne jest zapewnienie pewnej liczby organizatorów, a także nie jest możliwe zorganizowanie jej z dnia na dzień. Tym bardziej jest nam skomplikowane, że wynajmujemy obszar w Sosnová i musimy mu wszystko podporządkować.
                                                                                                                                                                                                                                                                                                                                                                                     DZIĘKUJEMY ZA ZROZUMIENIE</t>
  </si>
  <si>
    <t>FORMULARZ ZGŁOSZENIOWY -  - RALLYCROSS SOSNOVÁ 2020</t>
  </si>
  <si>
    <t>DANE DO WYPEŁNIENIA</t>
  </si>
  <si>
    <t>MIEJSCE</t>
  </si>
  <si>
    <t>DATA:</t>
  </si>
  <si>
    <t>ORGANIZATOR</t>
  </si>
  <si>
    <t>I.Termin zgloseń</t>
  </si>
  <si>
    <t>II.Termin zgloseń</t>
  </si>
  <si>
    <t>Imię:</t>
  </si>
  <si>
    <t>Adres:</t>
  </si>
  <si>
    <t>Numer tel.:</t>
  </si>
  <si>
    <t>TERMIN ZGŁOSZENIA</t>
  </si>
  <si>
    <t>Wniosek należy wysłać do organizatora:</t>
  </si>
  <si>
    <t>Jeździec - Imię*</t>
  </si>
  <si>
    <t>Data urodzenia*</t>
  </si>
  <si>
    <t>Narodowość*</t>
  </si>
  <si>
    <t>Adres*</t>
  </si>
  <si>
    <t>Narodowość</t>
  </si>
  <si>
    <t>Numer telefonu*</t>
  </si>
  <si>
    <t>Zespół - nazwa zespołu - nazwa*</t>
  </si>
  <si>
    <t>Chcę fakturę</t>
  </si>
  <si>
    <t>Strona internetowa</t>
  </si>
  <si>
    <t>Klasa*</t>
  </si>
  <si>
    <t>Marka</t>
  </si>
  <si>
    <t>Numer początkowy*</t>
  </si>
  <si>
    <t>Objętość (cc)</t>
  </si>
  <si>
    <t>4 x 4 - TAK / NIE*</t>
  </si>
  <si>
    <t>Turbo - TAK / NIE*</t>
  </si>
  <si>
    <t>Waga</t>
  </si>
  <si>
    <t>Wydajność</t>
  </si>
  <si>
    <t>Same - Zespół - jeździec</t>
  </si>
  <si>
    <t>Numer homologacji FIA *</t>
  </si>
  <si>
    <t>Numer prawa jazdy*</t>
  </si>
  <si>
    <t>Numer licencji zespołu *</t>
  </si>
  <si>
    <t xml:space="preserve">Numer sportowy Pass </t>
  </si>
  <si>
    <t>Data złożenia wniosku *</t>
  </si>
  <si>
    <t>Depo szerokość*</t>
  </si>
  <si>
    <t>Depo długość *</t>
  </si>
  <si>
    <t>Depo wyjście*</t>
  </si>
  <si>
    <t>Depo uwaga*</t>
  </si>
  <si>
    <t>Dodatkowe informacje do aplikacji - Rallycross SOSNOVÁ 2020</t>
  </si>
  <si>
    <t>1. Czy Twój zespół wziąłby udział w wyścigu w zaplanowanym zakresie (CEZ + inne mistrzostwa i puchary), gdyby ogłoszono go tylko jako wyścig jednodniowy? *</t>
  </si>
  <si>
    <t xml:space="preserve">2. Twój zespół wziąłby udział w wyścigu, gdyby został ogłoszony tylko jako mistrzostwo kraju z czeskimi i polskimi pucharami klubowymi w trybie jednego lub dwóch dni. *
</t>
  </si>
  <si>
    <t>3. Twój zespół wziąłby udział w wyścigu, gdyby został ogłoszony WOLNY WYŚCIG tylko z czeskimi pucharami klubowymi w trybie jednego lub dwóch dni. *</t>
  </si>
  <si>
    <t>4. Twój zespół wziąłby udział w wyścigu, gdyby został ogłoszony tylko jako klub, tj. Puchar Rallycross + Mascom Cup w trybie jednodniowym lub dwudniowym. *</t>
  </si>
  <si>
    <t>5. Czy Twój zespół wziąłby udział w wyścigu, gdyby Twoja dywizja lub puchar zostały przejechane w ciągu jednego dnia w przypadku dużej liczby zarejestrowanych zawodników? Np. Sobota - RX CUP + RWDCUP, RX CUP + SC Cup, RX CUP + N1600. *</t>
  </si>
  <si>
    <t xml:space="preserve">6. Czy Twój zespół wziąłby udział w wyścigu, gdyby ze względu na przepisy rządowe liczba osób w okolicy była ograniczona w trybie wyścigu rano i po południu? Oznacza to, na przykład, 8:00 - 13:00 pierwsza grupa, 14: 00-19: 00 druga grupa. Grupa 50-60 jeźdźców. 30 minut treningu, 3 kwalifikacje i wyścigi finałowe wystarczą na 5 - 5,5 godziny, w tym 15 minut z każdej godziny na holowanie. *
</t>
  </si>
  <si>
    <t xml:space="preserve">7. Jeśli wyścig byłby prowadzony jako bezpłatny lub jako MČR i pomógłby zaoszczędzić ważny czas organizacyjnie, czy w przypadku mniejszej liczby zarejestrowanych zawodników w niektórych dywizjach miałbyś coś przeciwko, że połączyłby się on z innym, podobnym pod względem wydajności? Np. ČTHV 4x4 + Super Cars, STC + 2000 + STC-2000, ... *
</t>
  </si>
  <si>
    <t>8. Ile osób potrzebuje Twój zespół przynajmniej do ścigania się, na wypadek większej liczby osób w lokalu? *</t>
  </si>
  <si>
    <t>9. Ile czasu potrzebuje twój zespół na minimalną liczbę osób do przygotowania - sprzątanie obiektów w przypadku wyścigów rano i popołudniowych oraz związana z tym ewentualna rotacja grup. (minuty - 10,20,30,…). *</t>
  </si>
  <si>
    <t>10. Wiem, że opłata wpisowa na 2020 r. Uległa zmianom zgodnie z załącznikiem q dotyczącym opłat AS ACR w sprawie usunięcia tekstu „* / - depozyt wraz z ubezpieczeniem, dotyczy tylko spółek w Czechach”, tj. że ubezpieczenie jest opłacane w poprzednich latach ponad depozyt. W rallycrossie sformułowanie zawiera sformułowanie - konkurent ... wpłaca depozyt wraz z ubezpieczeniem w wysokości maksymalnie 200 € uro. Czech Trophy for Historic Cars nie ma sformułowanego depozytu, ale zgodnie z dostępnymi informacjami depozyt wynosi 100 EUR. Autocross ma depozyt w wysokości 3000 CZK. *</t>
  </si>
  <si>
    <t>11. Przyjmuję do wiadomości, że stawka ubezpieczenia na 2020 r. Wynosi 480 CZK w przypadku wyścigów rallycross lub autocross w formie wyścigu dwudniowego i 337 CZK w formie wyścigu jednodniowego. W dwudniowym wyścigu regionalnym stawka wynosi 375 CZK i 261 CZK dla wersji jednodniowej. *</t>
  </si>
  <si>
    <t>12. Przyjmuję do wiadomości, że organizator pobiera opłatę za usługi i energię. W przypadku wyścigu dwudniowego jest to 300 CZK, jeśli wyścig trwa tylko jeden dzień, opłata wyniesie 150 CZK, jeśli wyścig jest jednodniowy, ale zespół będzie w okolicy poprzedniego dnia, opłata wyniesie 200 CZK. *</t>
  </si>
  <si>
    <t xml:space="preserve">13. Potwierdzam, że organizator dodaje depozyt (opłatę wstępną), ubezpieczenie i opłatę serwisową i energetyczną w celu obliczenia łącznej kwoty. *
</t>
  </si>
  <si>
    <t>14. Ze względu na obecną sytuację i założenie o opuszczeniu wyścigu bez lub z bardzo ograniczoną liczbą widzów, a także dla różnych wersji wyścigu, z których każdy ma inne koszty ze względu na poziom korzystania z usług i organizacji, organizator przygotował przegląd opłaty startowej. Do pewnej minimalnej liczby zawodników możliwe jest pozostawienie danej wersji wyścigu w wymaganym trybie organizacyjnym, pod warunkiem, że koszty zostaną wybrane i zwrócone tylko z opłaty startowej. Czy twoja drużyna może zaakceptować nieznacznie podwyższoną opłatę startową, którą organizator planuje w związku z powyższym, czy nawet maksymalną kwotę opłaty startowej, którą można ustawić w sytuacjach granicznych, aby opuścić wyścig w wymaganym trybie? - patrz arkusz „OPŁATY STARTOWE WEDŁUG WERSJI WYŚCIGU”? *</t>
  </si>
  <si>
    <t xml:space="preserve">15. Jeśli zwiększona lub maksymalna kwota całkowitego wkładu w wyścig zgodnie z pkt 14 jest nie do przyjęcia dla twojego zespołu, ile jest dla Ciebie dopuszczalne? *
</t>
  </si>
  <si>
    <t xml:space="preserve">16. Jeśli bardzo niewielu kolarzy weźmie udział w wyścigu i nie będzie możliwe zorganizowanie żadnego z wariantów, czy zespół użyłby opcji testowania?
</t>
  </si>
  <si>
    <t>17. Ile czasu potrzebuje Twój zespół na test. (2-4 godziny, 4-6, ..). *</t>
  </si>
  <si>
    <t xml:space="preserve">18. Dzieląc się między partnerami i fanami, Twój zespół popiera możliwość internetowego LIVESTREAM lub wnosi taką kwotę, aby fani, którzy nie mogli dotrzeć na wydarzenie, mieli okazję obejrzeć wyścig z powodu ograniczonego ograniczenia liczby osób. (co najmniej 1 kamera statyczna + 3 ruchome, a także komentarz i grafika - już zamówione). *
</t>
  </si>
  <si>
    <t>19. Jeśli twój zespół pochodzi z zagranicy i możliwe byłoby podróżowanie, ale w tym czasie obowiązywały przepisy dotyczące obowiązku testowania na COVID-19, czy ukończyłbyś wyścig?
*</t>
  </si>
  <si>
    <t>20. Jeśli twój zespół pochodzi z zagranicy i możliwe byłoby podróżowanie, ale w tym czasie obowiązywała obowiązkowa regulacja kwarantanny, czy ukończyłbyś wyścig? *</t>
  </si>
  <si>
    <t xml:space="preserve">21. Jeśli twój zespół pochodzi z zagranicy i możliwe byłoby podróżowanie, ale w tamtym czasie obowiązywały przepisy zgodnie z punktami 19 i 21, czy ukończyłbyś wyścig, gdyby został ogłoszony wolny? *
</t>
  </si>
  <si>
    <t>TAK</t>
  </si>
  <si>
    <t>NIE</t>
  </si>
  <si>
    <t>CEZ - FIA Mistrzovstw</t>
  </si>
  <si>
    <t>MPRC - Mistrzovstw Polski</t>
  </si>
  <si>
    <t>ČTHA - Czeskie trofeum HA</t>
  </si>
  <si>
    <t>TAK - 100,- Kč</t>
  </si>
  <si>
    <t>TAK - 200,- Kč</t>
  </si>
  <si>
    <t>TAK - 300,- Kč a více</t>
  </si>
  <si>
    <t>dłużej</t>
  </si>
  <si>
    <t>krótszy</t>
  </si>
  <si>
    <t>Depo wyjście</t>
  </si>
  <si>
    <t>Zegar testowy</t>
  </si>
  <si>
    <t>Mistrzovstwa - CUP</t>
  </si>
  <si>
    <t>TAK - NIE</t>
  </si>
  <si>
    <t>Czeski</t>
  </si>
  <si>
    <t>Słowacki</t>
  </si>
  <si>
    <t>Polski</t>
  </si>
  <si>
    <t>Austriacki</t>
  </si>
  <si>
    <t>Węgierski</t>
  </si>
  <si>
    <t>Włoski</t>
  </si>
  <si>
    <t>Słoweński</t>
  </si>
  <si>
    <r>
      <t>Lista - "</t>
    </r>
    <r>
      <rPr>
        <b/>
        <sz val="12"/>
        <color rgb="FF00B050"/>
        <rFont val="Arial"/>
        <family val="2"/>
        <charset val="238"/>
      </rPr>
      <t>OPŁATY STARTOWE-WEDŁUG W.WYŚCIG</t>
    </r>
    <r>
      <rPr>
        <b/>
        <sz val="12"/>
        <rFont val="Arial"/>
        <family val="2"/>
        <charset val="238"/>
      </rPr>
      <t xml:space="preserve">" - tabela poglądowa z podziałem kwot na całkowity wkład do zakładu (depozyt, ubezpieczenie, usługi).
</t>
    </r>
  </si>
  <si>
    <t>Wymień tylko dane w arkuszu - „Formularz wniosku-RX Sosnová”</t>
  </si>
  <si>
    <t>22. Twoje pytania do organizatora.</t>
  </si>
  <si>
    <t>Mistrzostw - CUP*</t>
  </si>
  <si>
    <t>CEZ - Mistrzovstw FIA-CEZ - zaznacz jeźdźców wchodzących do rejonów zadeklarowanych w CEZ                                                                                  MČR - zaznacz jeźdźców jeżdżących w dywizjach ogłoszonych tylko na Mistrzostw Czech - np. National 1600                                                                                   MPRC - zaznacz jeźdźców jeżdżących w dywizjach ogłoszonych tylko w Mistrzostw Polski (RWD+SC CUP)                                                                                                                    CEZ, MČR lub ČTHA + RX CUP - zaznacz jeźdźców, którzy będą jeździć w danym wyścigu lub trofeum, a także będą jeździć w RX CUP</t>
  </si>
  <si>
    <t>MČR - Mistrzovstw CZE</t>
  </si>
  <si>
    <t>MSR - Mistrzovstw SR</t>
  </si>
  <si>
    <t>OPŁATY STARTOWE-WEDŁUG W.WYŚCIG</t>
  </si>
  <si>
    <t>Rodzaj wyścigu</t>
  </si>
  <si>
    <t>Dni</t>
  </si>
  <si>
    <t>opłata za wstęp</t>
  </si>
  <si>
    <t>Ubezpieczenie</t>
  </si>
  <si>
    <t>Usługi</t>
  </si>
  <si>
    <t>Łączna opłata za wejście ogółem</t>
  </si>
  <si>
    <t>Opłata za wstęp wzrosła</t>
  </si>
  <si>
    <t>Zwiększenie podwyższonej opłaty za wpis o</t>
  </si>
  <si>
    <t>Maksymalna opłata za wejście</t>
  </si>
  <si>
    <t>Zwiększenie maksymalnej opłaty za wpis o</t>
  </si>
  <si>
    <t>Kurs wymiany 1 euro uro / CZK</t>
  </si>
  <si>
    <t>Uwaga</t>
  </si>
  <si>
    <t>Ze względu na spodziewane ograniczenie lub całkowity zakaz obecności widzów, organizator planuje ustawić podwyższoną opłatę za wejście zgodnie z kolumną H. W kolumnie i można zobaczyć, ile wzrośnie w porównaniu ze standardową opłatą za wejście.</t>
  </si>
  <si>
    <t>Gdyby tak było, gdyby pewna liczba zawodników została zarejestrowana, a podwyższona opłata startowa nie byłaby wystarczająca na pokrycie kosztów danej wersji wyścigu, ale gdyby wybrana została opcja maksymalnej opłaty startowej, koszty zostałyby pokryte, maksymalna opłata startowa zostałaby ustalona.</t>
  </si>
  <si>
    <t>Po upływie terminu wstępnej rejestracji wszystkich zawodników wersja wyścigu zostanie ustawiona zgodnie z liczbą uczestników, a dane dotyczące płatności zostaną przesłane do zawodników = po 2 czerwca.</t>
  </si>
  <si>
    <t>Wolny wyścig</t>
  </si>
  <si>
    <t>Testowanie - szkolenia</t>
  </si>
  <si>
    <t>bez noclegu</t>
  </si>
  <si>
    <t>z noclegiem</t>
  </si>
  <si>
    <t>2 oddzielne wyścigy lub więcej ras</t>
  </si>
  <si>
    <t>3 oddzielne wyścigy lub więcej ras</t>
  </si>
  <si>
    <t>wyścig w ogóle się nie odbędzie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</si>
</sst>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000,000,000,000"/>
  </numFmts>
  <fonts count="3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name val="Arial"/>
      <family val="2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0"/>
  </cellStyleXfs>
  <cellXfs count="284">
    <xf numFmtId="0" fontId="0" fillId="0" borderId="0" xfId="0"/>
    <xf numFmtId="0" fontId="0" fillId="0" borderId="0" xfId="0" applyBorder="1"/>
    <xf numFmtId="0" fontId="5" fillId="0" borderId="2" xfId="0" applyFont="1" applyBorder="1"/>
    <xf numFmtId="0" fontId="3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left" vertical="top"/>
    </xf>
    <xf numFmtId="0" fontId="7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" xfId="0" applyFont="1" applyBorder="1"/>
    <xf numFmtId="0" fontId="11" fillId="0" borderId="0" xfId="0" applyFont="1" applyBorder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0" fillId="0" borderId="2" xfId="0" applyBorder="1"/>
    <xf numFmtId="0" fontId="5" fillId="0" borderId="4" xfId="0" applyFont="1" applyBorder="1" applyAlignment="1">
      <alignment vertical="top"/>
    </xf>
    <xf numFmtId="0" fontId="5" fillId="0" borderId="4" xfId="0" applyFont="1" applyBorder="1" applyAlignment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/>
    </xf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Border="1"/>
    <xf numFmtId="0" fontId="7" fillId="0" borderId="0" xfId="0" applyFont="1"/>
    <xf numFmtId="0" fontId="16" fillId="0" borderId="0" xfId="0" applyFont="1"/>
    <xf numFmtId="0" fontId="0" fillId="0" borderId="0" xfId="0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64" fontId="1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4" fillId="0" borderId="0" xfId="0" applyFont="1" applyBorder="1"/>
    <xf numFmtId="0" fontId="16" fillId="0" borderId="0" xfId="0" applyFont="1" applyBorder="1"/>
    <xf numFmtId="0" fontId="12" fillId="0" borderId="0" xfId="0" applyFont="1" applyBorder="1" applyAlignment="1"/>
    <xf numFmtId="0" fontId="0" fillId="0" borderId="0" xfId="0" applyAlignment="1">
      <alignment wrapText="1"/>
    </xf>
    <xf numFmtId="0" fontId="0" fillId="0" borderId="21" xfId="0" applyBorder="1"/>
    <xf numFmtId="0" fontId="12" fillId="0" borderId="21" xfId="0" applyFont="1" applyBorder="1"/>
    <xf numFmtId="0" fontId="0" fillId="2" borderId="21" xfId="0" applyFill="1" applyBorder="1"/>
    <xf numFmtId="0" fontId="12" fillId="2" borderId="21" xfId="0" applyFont="1" applyFill="1" applyBorder="1"/>
    <xf numFmtId="0" fontId="12" fillId="2" borderId="21" xfId="0" applyFont="1" applyFill="1" applyBorder="1" applyAlignment="1">
      <alignment wrapText="1"/>
    </xf>
    <xf numFmtId="0" fontId="0" fillId="3" borderId="21" xfId="0" applyFill="1" applyBorder="1"/>
    <xf numFmtId="0" fontId="0" fillId="4" borderId="21" xfId="0" applyFill="1" applyBorder="1"/>
    <xf numFmtId="0" fontId="0" fillId="6" borderId="21" xfId="0" applyFill="1" applyBorder="1"/>
    <xf numFmtId="0" fontId="19" fillId="0" borderId="21" xfId="0" applyFont="1" applyBorder="1"/>
    <xf numFmtId="0" fontId="0" fillId="0" borderId="0" xfId="0" applyBorder="1" applyAlignment="1"/>
    <xf numFmtId="0" fontId="2" fillId="0" borderId="1" xfId="2" applyFont="1" applyBorder="1" applyAlignment="1">
      <alignment vertical="top"/>
    </xf>
    <xf numFmtId="0" fontId="2" fillId="0" borderId="2" xfId="2" applyFont="1" applyBorder="1" applyAlignment="1">
      <alignment vertical="top"/>
    </xf>
    <xf numFmtId="0" fontId="2" fillId="0" borderId="3" xfId="2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6" xfId="2" applyFont="1" applyBorder="1" applyAlignment="1">
      <alignment vertical="top"/>
    </xf>
    <xf numFmtId="0" fontId="2" fillId="0" borderId="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11" fillId="0" borderId="2" xfId="0" applyFont="1" applyBorder="1" applyAlignment="1"/>
    <xf numFmtId="0" fontId="18" fillId="0" borderId="0" xfId="0" applyFont="1"/>
    <xf numFmtId="0" fontId="0" fillId="0" borderId="0" xfId="0" applyBorder="1" applyAlignment="1">
      <alignment horizontal="center" vertical="center"/>
    </xf>
    <xf numFmtId="49" fontId="0" fillId="0" borderId="0" xfId="0" applyNumberFormat="1"/>
    <xf numFmtId="49" fontId="12" fillId="0" borderId="0" xfId="0" applyNumberFormat="1" applyFont="1"/>
    <xf numFmtId="0" fontId="11" fillId="0" borderId="2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0" fillId="0" borderId="21" xfId="0" applyFill="1" applyBorder="1"/>
    <xf numFmtId="0" fontId="16" fillId="0" borderId="0" xfId="0" applyFont="1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Fill="1" applyBorder="1"/>
    <xf numFmtId="0" fontId="16" fillId="5" borderId="21" xfId="0" applyFont="1" applyFill="1" applyBorder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/>
    <xf numFmtId="0" fontId="23" fillId="0" borderId="0" xfId="0" applyFont="1" applyBorder="1"/>
    <xf numFmtId="0" fontId="23" fillId="0" borderId="24" xfId="0" applyFont="1" applyBorder="1"/>
    <xf numFmtId="0" fontId="22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2" fillId="0" borderId="0" xfId="0" applyFont="1" applyBorder="1"/>
    <xf numFmtId="0" fontId="25" fillId="0" borderId="0" xfId="0" applyFont="1"/>
    <xf numFmtId="0" fontId="23" fillId="0" borderId="23" xfId="0" applyFont="1" applyBorder="1"/>
    <xf numFmtId="0" fontId="22" fillId="0" borderId="0" xfId="0" applyFont="1" applyBorder="1" applyAlignment="1">
      <alignment horizontal="left" wrapText="1"/>
    </xf>
    <xf numFmtId="0" fontId="12" fillId="0" borderId="7" xfId="0" applyFont="1" applyBorder="1"/>
    <xf numFmtId="0" fontId="22" fillId="0" borderId="12" xfId="0" applyFont="1" applyBorder="1" applyAlignment="1">
      <alignment horizontal="left" wrapText="1"/>
    </xf>
    <xf numFmtId="0" fontId="22" fillId="0" borderId="13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2" fillId="0" borderId="16" xfId="0" applyFont="1" applyBorder="1" applyAlignment="1">
      <alignment horizontal="left" wrapText="1"/>
    </xf>
    <xf numFmtId="0" fontId="22" fillId="0" borderId="15" xfId="0" applyFont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0" fontId="22" fillId="0" borderId="12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6" fillId="0" borderId="12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wrapText="1"/>
    </xf>
    <xf numFmtId="0" fontId="22" fillId="0" borderId="19" xfId="0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15" fillId="0" borderId="12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12" xfId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14" fontId="13" fillId="0" borderId="0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15" fillId="0" borderId="13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7" xfId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6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1" fillId="0" borderId="10" xfId="0" applyNumberFormat="1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266700</xdr:colOff>
      <xdr:row>57</xdr:row>
      <xdr:rowOff>104775</xdr:rowOff>
    </xdr:from>
    <xdr:to>
      <xdr:col>1</xdr:col>
      <xdr:colOff>466725</xdr:colOff>
      <xdr:row>62</xdr:row>
      <xdr:rowOff>76200</xdr:rowOff>
    </xdr:to>
    <xdr:pic>
      <xdr:nvPicPr>
        <xdr:cNvPr id="5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086975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400050</xdr:colOff>
      <xdr:row>57</xdr:row>
      <xdr:rowOff>142875</xdr:rowOff>
    </xdr:from>
    <xdr:ext cx="819150" cy="809625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38100</xdr:colOff>
      <xdr:row>57</xdr:row>
      <xdr:rowOff>85725</xdr:rowOff>
    </xdr:from>
    <xdr:ext cx="1724025" cy="866775"/>
    <xdr:pic>
      <xdr:nvPicPr>
        <xdr:cNvPr id="13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0</xdr:col>
      <xdr:colOff>266700</xdr:colOff>
      <xdr:row>89</xdr:row>
      <xdr:rowOff>104775</xdr:rowOff>
    </xdr:from>
    <xdr:to>
      <xdr:col>1</xdr:col>
      <xdr:colOff>466725</xdr:colOff>
      <xdr:row>94</xdr:row>
      <xdr:rowOff>76200</xdr:rowOff>
    </xdr:to>
    <xdr:pic>
      <xdr:nvPicPr>
        <xdr:cNvPr id="24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086975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400050</xdr:colOff>
      <xdr:row>89</xdr:row>
      <xdr:rowOff>142875</xdr:rowOff>
    </xdr:from>
    <xdr:ext cx="819150" cy="809625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01250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38100</xdr:colOff>
      <xdr:row>89</xdr:row>
      <xdr:rowOff>85725</xdr:rowOff>
    </xdr:from>
    <xdr:ext cx="1724025" cy="866775"/>
    <xdr:pic>
      <xdr:nvPicPr>
        <xdr:cNvPr id="26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00679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809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95250</xdr:rowOff>
    </xdr:from>
    <xdr:to>
      <xdr:col>1</xdr:col>
      <xdr:colOff>495300</xdr:colOff>
      <xdr:row>0</xdr:row>
      <xdr:rowOff>923925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971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8</xdr:col>
      <xdr:colOff>609600</xdr:colOff>
      <xdr:row>0</xdr:row>
      <xdr:rowOff>952500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4287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0</xdr:row>
      <xdr:rowOff>85725</xdr:rowOff>
    </xdr:from>
    <xdr:to>
      <xdr:col>5</xdr:col>
      <xdr:colOff>428625</xdr:colOff>
      <xdr:row>0</xdr:row>
      <xdr:rowOff>952500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1724025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hlasky@auctor-racing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B29" sqref="B29:Q29"/>
    </sheetView>
  </sheetViews>
  <sheetFormatPr defaultRowHeight="15" x14ac:dyDescent="0.2"/>
  <cols>
    <col min="1" max="16384" width="9.140625" style="93"/>
  </cols>
  <sheetData>
    <row r="1" spans="1:17" ht="20.25" x14ac:dyDescent="0.3">
      <c r="A1" s="77" t="s">
        <v>161</v>
      </c>
    </row>
    <row r="3" spans="1:17" ht="15.75" x14ac:dyDescent="0.25">
      <c r="A3" s="94">
        <v>1</v>
      </c>
      <c r="B3" s="111" t="s">
        <v>266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3"/>
    </row>
    <row r="4" spans="1:17" ht="15.75" x14ac:dyDescent="0.25">
      <c r="A4" s="94"/>
      <c r="B4" s="92"/>
    </row>
    <row r="5" spans="1:17" ht="30.75" customHeight="1" x14ac:dyDescent="0.25">
      <c r="A5" s="96">
        <v>2</v>
      </c>
      <c r="B5" s="114" t="s">
        <v>162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6"/>
    </row>
    <row r="6" spans="1:17" ht="15.75" x14ac:dyDescent="0.25">
      <c r="A6" s="95"/>
      <c r="B6" s="97" t="s">
        <v>163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5.75" x14ac:dyDescent="0.25">
      <c r="A7" s="95"/>
      <c r="B7" s="97" t="s">
        <v>164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1:17" ht="15.75" x14ac:dyDescent="0.25">
      <c r="A8" s="95"/>
      <c r="B8" s="100" t="s">
        <v>165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15.75" x14ac:dyDescent="0.25">
      <c r="A9" s="94"/>
      <c r="B9" s="92"/>
      <c r="C9" s="92"/>
      <c r="D9" s="92"/>
      <c r="E9" s="92"/>
    </row>
    <row r="10" spans="1:17" ht="30" customHeight="1" x14ac:dyDescent="0.25">
      <c r="A10" s="96">
        <v>3</v>
      </c>
      <c r="B10" s="108" t="s">
        <v>265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0"/>
    </row>
    <row r="12" spans="1:17" ht="15.75" x14ac:dyDescent="0.25">
      <c r="A12" s="96">
        <v>4</v>
      </c>
      <c r="B12" s="117" t="s">
        <v>166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9"/>
    </row>
    <row r="14" spans="1:17" ht="15.75" x14ac:dyDescent="0.25">
      <c r="A14" s="96">
        <v>5</v>
      </c>
      <c r="B14" s="111" t="s">
        <v>167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/>
    </row>
    <row r="15" spans="1:17" ht="15.75" x14ac:dyDescent="0.25">
      <c r="A15" s="92"/>
      <c r="B15" s="92"/>
      <c r="C15" s="92"/>
    </row>
    <row r="16" spans="1:17" ht="48" customHeight="1" x14ac:dyDescent="0.25">
      <c r="A16" s="96">
        <v>6</v>
      </c>
      <c r="B16" s="108" t="s">
        <v>168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</row>
    <row r="17" spans="1:17" ht="15.75" x14ac:dyDescent="0.25">
      <c r="A17" s="92"/>
      <c r="B17" s="97"/>
      <c r="C17" s="103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9"/>
    </row>
    <row r="18" spans="1:17" ht="45.75" customHeight="1" x14ac:dyDescent="0.25">
      <c r="A18" s="92"/>
      <c r="B18" s="123" t="s">
        <v>169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1:17" ht="45.75" customHeight="1" x14ac:dyDescent="0.25">
      <c r="A19" s="92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ht="20.25" x14ac:dyDescent="0.3">
      <c r="A20" s="77" t="s">
        <v>170</v>
      </c>
    </row>
    <row r="22" spans="1:17" ht="15.75" x14ac:dyDescent="0.25">
      <c r="B22" s="92" t="s">
        <v>171</v>
      </c>
    </row>
    <row r="23" spans="1:17" ht="29.25" customHeight="1" x14ac:dyDescent="0.2">
      <c r="B23" s="126" t="s">
        <v>172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8"/>
    </row>
    <row r="25" spans="1:17" ht="15.75" x14ac:dyDescent="0.25">
      <c r="B25" s="92" t="s">
        <v>173</v>
      </c>
    </row>
    <row r="26" spans="1:17" ht="61.5" customHeight="1" x14ac:dyDescent="0.2">
      <c r="B26" s="129" t="s">
        <v>269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1"/>
    </row>
    <row r="28" spans="1:17" ht="15.75" x14ac:dyDescent="0.25">
      <c r="B28" s="92" t="s">
        <v>174</v>
      </c>
    </row>
    <row r="29" spans="1:17" ht="28.5" customHeight="1" x14ac:dyDescent="0.2">
      <c r="B29" s="126" t="s">
        <v>175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8"/>
    </row>
    <row r="32" spans="1:17" ht="15.75" x14ac:dyDescent="0.25">
      <c r="B32" s="92" t="s">
        <v>176</v>
      </c>
    </row>
    <row r="33" spans="2:17" ht="30" customHeight="1" x14ac:dyDescent="0.2">
      <c r="B33" s="126" t="s">
        <v>177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</row>
    <row r="35" spans="2:17" ht="15.75" x14ac:dyDescent="0.25">
      <c r="B35" s="92" t="s">
        <v>178</v>
      </c>
    </row>
    <row r="36" spans="2:17" ht="30.75" customHeight="1" x14ac:dyDescent="0.2">
      <c r="B36" s="126" t="s">
        <v>179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8"/>
    </row>
    <row r="39" spans="2:17" ht="26.25" x14ac:dyDescent="0.4">
      <c r="B39" s="104" t="s">
        <v>180</v>
      </c>
    </row>
    <row r="40" spans="2:17" ht="48.75" customHeight="1" x14ac:dyDescent="0.2">
      <c r="B40" s="120" t="s">
        <v>181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</row>
    <row r="41" spans="2:17" x14ac:dyDescent="0.2">
      <c r="B41" s="105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/>
    </row>
    <row r="42" spans="2:17" ht="90.75" customHeight="1" x14ac:dyDescent="0.2">
      <c r="B42" s="120" t="s">
        <v>182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</row>
  </sheetData>
  <mergeCells count="14">
    <mergeCell ref="B40:Q40"/>
    <mergeCell ref="B42:Q42"/>
    <mergeCell ref="B18:Q18"/>
    <mergeCell ref="B23:Q23"/>
    <mergeCell ref="B26:Q26"/>
    <mergeCell ref="B29:Q29"/>
    <mergeCell ref="B33:Q33"/>
    <mergeCell ref="B36:Q36"/>
    <mergeCell ref="B16:Q16"/>
    <mergeCell ref="B3:Q3"/>
    <mergeCell ref="B5:Q5"/>
    <mergeCell ref="B10:Q10"/>
    <mergeCell ref="B12:Q12"/>
    <mergeCell ref="B14:Q1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E7" sqref="E7"/>
    </sheetView>
  </sheetViews>
  <sheetFormatPr defaultRowHeight="12.75" x14ac:dyDescent="0.2"/>
  <cols>
    <col min="4" max="4" width="11.5703125" bestFit="1" customWidth="1"/>
    <col min="5" max="5" width="33.28515625" customWidth="1"/>
    <col min="6" max="6" width="15" bestFit="1" customWidth="1"/>
    <col min="8" max="8" width="10.5703125" bestFit="1" customWidth="1"/>
    <col min="9" max="9" width="19.28515625" bestFit="1" customWidth="1"/>
  </cols>
  <sheetData>
    <row r="1" spans="1:10" x14ac:dyDescent="0.2">
      <c r="A1" s="41" t="s">
        <v>146</v>
      </c>
      <c r="C1" s="41" t="s">
        <v>257</v>
      </c>
      <c r="D1" s="41" t="s">
        <v>199</v>
      </c>
      <c r="E1" s="41" t="s">
        <v>256</v>
      </c>
      <c r="F1" s="41" t="s">
        <v>174</v>
      </c>
      <c r="G1" s="41" t="s">
        <v>205</v>
      </c>
      <c r="H1" s="41" t="s">
        <v>255</v>
      </c>
      <c r="I1" s="41" t="s">
        <v>151</v>
      </c>
      <c r="J1" s="41" t="s">
        <v>254</v>
      </c>
    </row>
    <row r="2" spans="1:10" x14ac:dyDescent="0.2">
      <c r="A2">
        <v>1</v>
      </c>
    </row>
    <row r="3" spans="1:10" x14ac:dyDescent="0.2">
      <c r="A3">
        <v>2</v>
      </c>
      <c r="C3" s="41" t="s">
        <v>244</v>
      </c>
      <c r="D3" s="41" t="s">
        <v>260</v>
      </c>
      <c r="E3" s="41" t="s">
        <v>246</v>
      </c>
      <c r="F3" s="41" t="s">
        <v>60</v>
      </c>
      <c r="G3" s="41" t="s">
        <v>95</v>
      </c>
      <c r="H3" s="80" t="s">
        <v>147</v>
      </c>
      <c r="I3" s="41" t="s">
        <v>245</v>
      </c>
      <c r="J3" s="41" t="s">
        <v>252</v>
      </c>
    </row>
    <row r="4" spans="1:10" x14ac:dyDescent="0.2">
      <c r="A4">
        <v>3</v>
      </c>
      <c r="C4" s="41" t="s">
        <v>245</v>
      </c>
      <c r="D4" s="41" t="s">
        <v>258</v>
      </c>
      <c r="E4" s="41" t="s">
        <v>270</v>
      </c>
      <c r="F4" s="41" t="s">
        <v>61</v>
      </c>
      <c r="G4" s="41" t="s">
        <v>97</v>
      </c>
      <c r="H4" s="80" t="s">
        <v>148</v>
      </c>
      <c r="I4" s="41" t="s">
        <v>244</v>
      </c>
      <c r="J4" s="41" t="s">
        <v>253</v>
      </c>
    </row>
    <row r="5" spans="1:10" x14ac:dyDescent="0.2">
      <c r="A5">
        <v>4</v>
      </c>
      <c r="D5" s="41" t="s">
        <v>259</v>
      </c>
      <c r="E5" s="41" t="s">
        <v>247</v>
      </c>
      <c r="F5" s="41" t="s">
        <v>62</v>
      </c>
      <c r="G5" s="41" t="s">
        <v>115</v>
      </c>
      <c r="H5" s="80" t="s">
        <v>149</v>
      </c>
      <c r="I5" s="41" t="s">
        <v>249</v>
      </c>
    </row>
    <row r="6" spans="1:10" x14ac:dyDescent="0.2">
      <c r="A6">
        <v>5</v>
      </c>
      <c r="D6" s="41" t="s">
        <v>261</v>
      </c>
      <c r="E6" s="41" t="s">
        <v>271</v>
      </c>
      <c r="F6" s="41" t="s">
        <v>64</v>
      </c>
      <c r="G6" s="41" t="s">
        <v>127</v>
      </c>
      <c r="H6" s="80" t="s">
        <v>150</v>
      </c>
      <c r="I6" s="41" t="s">
        <v>250</v>
      </c>
    </row>
    <row r="7" spans="1:10" x14ac:dyDescent="0.2">
      <c r="A7">
        <v>6</v>
      </c>
      <c r="D7" s="41" t="s">
        <v>262</v>
      </c>
      <c r="E7" s="41" t="s">
        <v>248</v>
      </c>
      <c r="F7" s="41" t="s">
        <v>65</v>
      </c>
      <c r="G7" s="41" t="s">
        <v>123</v>
      </c>
      <c r="H7" s="79"/>
      <c r="I7" s="41" t="s">
        <v>251</v>
      </c>
    </row>
    <row r="8" spans="1:10" x14ac:dyDescent="0.2">
      <c r="A8">
        <v>7</v>
      </c>
      <c r="D8" s="41" t="s">
        <v>263</v>
      </c>
      <c r="E8" s="41" t="s">
        <v>81</v>
      </c>
      <c r="F8" s="41" t="s">
        <v>66</v>
      </c>
      <c r="G8" s="41" t="s">
        <v>126</v>
      </c>
    </row>
    <row r="9" spans="1:10" x14ac:dyDescent="0.2">
      <c r="A9">
        <v>8</v>
      </c>
      <c r="D9" s="41" t="s">
        <v>264</v>
      </c>
      <c r="E9" s="41" t="s">
        <v>82</v>
      </c>
      <c r="F9" s="41" t="s">
        <v>63</v>
      </c>
      <c r="G9" s="41" t="s">
        <v>119</v>
      </c>
    </row>
    <row r="10" spans="1:10" x14ac:dyDescent="0.2">
      <c r="A10">
        <v>9</v>
      </c>
      <c r="D10" s="41" t="s">
        <v>89</v>
      </c>
      <c r="E10" s="41" t="s">
        <v>112</v>
      </c>
      <c r="F10" s="41" t="s">
        <v>67</v>
      </c>
      <c r="G10" s="41" t="s">
        <v>124</v>
      </c>
    </row>
    <row r="11" spans="1:10" x14ac:dyDescent="0.2">
      <c r="A11">
        <v>10</v>
      </c>
      <c r="D11" s="41" t="s">
        <v>98</v>
      </c>
      <c r="E11" s="41" t="s">
        <v>113</v>
      </c>
      <c r="F11" s="41" t="s">
        <v>68</v>
      </c>
      <c r="G11" s="41" t="s">
        <v>130</v>
      </c>
    </row>
    <row r="12" spans="1:10" x14ac:dyDescent="0.2">
      <c r="A12">
        <v>11</v>
      </c>
      <c r="D12" s="41" t="s">
        <v>85</v>
      </c>
      <c r="E12" s="41" t="s">
        <v>114</v>
      </c>
      <c r="F12" s="41" t="s">
        <v>69</v>
      </c>
      <c r="G12" s="41" t="s">
        <v>125</v>
      </c>
    </row>
    <row r="13" spans="1:10" x14ac:dyDescent="0.2">
      <c r="A13">
        <v>12</v>
      </c>
      <c r="D13" s="41" t="s">
        <v>90</v>
      </c>
      <c r="E13" s="41" t="s">
        <v>160</v>
      </c>
      <c r="F13" s="41" t="s">
        <v>70</v>
      </c>
      <c r="G13" s="41" t="s">
        <v>132</v>
      </c>
    </row>
    <row r="14" spans="1:10" x14ac:dyDescent="0.2">
      <c r="A14">
        <v>13</v>
      </c>
      <c r="D14" s="41" t="s">
        <v>109</v>
      </c>
      <c r="F14" s="41" t="s">
        <v>71</v>
      </c>
      <c r="G14" s="41" t="s">
        <v>131</v>
      </c>
    </row>
    <row r="15" spans="1:10" x14ac:dyDescent="0.2">
      <c r="A15">
        <v>14</v>
      </c>
      <c r="D15" s="41" t="s">
        <v>93</v>
      </c>
      <c r="F15" s="41" t="s">
        <v>72</v>
      </c>
      <c r="G15" s="41" t="s">
        <v>118</v>
      </c>
    </row>
    <row r="16" spans="1:10" x14ac:dyDescent="0.2">
      <c r="A16">
        <v>15</v>
      </c>
      <c r="D16" s="41" t="s">
        <v>99</v>
      </c>
      <c r="F16" s="41" t="s">
        <v>73</v>
      </c>
      <c r="G16" s="41" t="s">
        <v>117</v>
      </c>
    </row>
    <row r="17" spans="1:7" x14ac:dyDescent="0.2">
      <c r="A17">
        <v>16</v>
      </c>
      <c r="D17" s="41" t="s">
        <v>101</v>
      </c>
      <c r="F17" s="41" t="s">
        <v>74</v>
      </c>
      <c r="G17" s="41" t="s">
        <v>133</v>
      </c>
    </row>
    <row r="18" spans="1:7" x14ac:dyDescent="0.2">
      <c r="A18">
        <v>17</v>
      </c>
      <c r="D18" s="41" t="s">
        <v>105</v>
      </c>
      <c r="F18" s="41" t="s">
        <v>75</v>
      </c>
      <c r="G18" s="41" t="s">
        <v>134</v>
      </c>
    </row>
    <row r="19" spans="1:7" x14ac:dyDescent="0.2">
      <c r="A19">
        <v>18</v>
      </c>
      <c r="D19" s="41" t="s">
        <v>84</v>
      </c>
      <c r="F19" s="41" t="s">
        <v>76</v>
      </c>
      <c r="G19" s="41" t="s">
        <v>135</v>
      </c>
    </row>
    <row r="20" spans="1:7" x14ac:dyDescent="0.2">
      <c r="A20">
        <v>19</v>
      </c>
      <c r="D20" s="41" t="s">
        <v>88</v>
      </c>
      <c r="F20" s="41" t="s">
        <v>77</v>
      </c>
      <c r="G20" s="41" t="s">
        <v>136</v>
      </c>
    </row>
    <row r="21" spans="1:7" x14ac:dyDescent="0.2">
      <c r="A21">
        <v>20</v>
      </c>
      <c r="D21" s="41" t="s">
        <v>87</v>
      </c>
      <c r="F21" s="41" t="s">
        <v>78</v>
      </c>
      <c r="G21" s="41" t="s">
        <v>116</v>
      </c>
    </row>
    <row r="22" spans="1:7" x14ac:dyDescent="0.2">
      <c r="A22">
        <v>21</v>
      </c>
      <c r="D22" s="41" t="s">
        <v>91</v>
      </c>
      <c r="F22" s="41" t="s">
        <v>79</v>
      </c>
      <c r="G22" s="41" t="s">
        <v>128</v>
      </c>
    </row>
    <row r="23" spans="1:7" x14ac:dyDescent="0.2">
      <c r="A23">
        <v>22</v>
      </c>
      <c r="D23" s="41" t="s">
        <v>92</v>
      </c>
      <c r="F23" s="41" t="s">
        <v>80</v>
      </c>
      <c r="G23" s="41" t="s">
        <v>137</v>
      </c>
    </row>
    <row r="24" spans="1:7" x14ac:dyDescent="0.2">
      <c r="A24">
        <v>23</v>
      </c>
      <c r="D24" s="41" t="s">
        <v>83</v>
      </c>
      <c r="G24" s="41" t="s">
        <v>138</v>
      </c>
    </row>
    <row r="25" spans="1:7" x14ac:dyDescent="0.2">
      <c r="A25">
        <v>24</v>
      </c>
      <c r="D25" s="41" t="s">
        <v>102</v>
      </c>
      <c r="G25" s="41" t="s">
        <v>129</v>
      </c>
    </row>
    <row r="26" spans="1:7" x14ac:dyDescent="0.2">
      <c r="A26">
        <v>25</v>
      </c>
      <c r="D26" s="41" t="s">
        <v>107</v>
      </c>
      <c r="G26" s="41" t="s">
        <v>139</v>
      </c>
    </row>
    <row r="27" spans="1:7" x14ac:dyDescent="0.2">
      <c r="A27">
        <v>26</v>
      </c>
      <c r="D27" s="41" t="s">
        <v>110</v>
      </c>
      <c r="G27" s="41" t="s">
        <v>121</v>
      </c>
    </row>
    <row r="28" spans="1:7" x14ac:dyDescent="0.2">
      <c r="A28">
        <v>27</v>
      </c>
      <c r="D28" s="41" t="s">
        <v>103</v>
      </c>
      <c r="G28" s="41" t="s">
        <v>120</v>
      </c>
    </row>
    <row r="29" spans="1:7" x14ac:dyDescent="0.2">
      <c r="A29">
        <v>28</v>
      </c>
      <c r="D29" s="41" t="s">
        <v>94</v>
      </c>
      <c r="G29" s="41" t="s">
        <v>140</v>
      </c>
    </row>
    <row r="30" spans="1:7" x14ac:dyDescent="0.2">
      <c r="A30">
        <v>29</v>
      </c>
      <c r="D30" s="41" t="s">
        <v>86</v>
      </c>
      <c r="G30" s="41" t="s">
        <v>96</v>
      </c>
    </row>
    <row r="31" spans="1:7" x14ac:dyDescent="0.2">
      <c r="A31">
        <v>30</v>
      </c>
      <c r="D31" s="41" t="s">
        <v>106</v>
      </c>
      <c r="G31" s="41" t="s">
        <v>122</v>
      </c>
    </row>
    <row r="32" spans="1:7" x14ac:dyDescent="0.2">
      <c r="A32">
        <v>31</v>
      </c>
      <c r="D32" s="41" t="s">
        <v>100</v>
      </c>
    </row>
    <row r="33" spans="1:4" x14ac:dyDescent="0.2">
      <c r="A33">
        <v>32</v>
      </c>
      <c r="D33" s="41" t="s">
        <v>108</v>
      </c>
    </row>
    <row r="34" spans="1:4" x14ac:dyDescent="0.2">
      <c r="A34">
        <v>33</v>
      </c>
      <c r="D34" s="41" t="s">
        <v>111</v>
      </c>
    </row>
    <row r="35" spans="1:4" x14ac:dyDescent="0.2">
      <c r="A35">
        <v>34</v>
      </c>
      <c r="D35" s="41" t="s">
        <v>104</v>
      </c>
    </row>
    <row r="36" spans="1:4" x14ac:dyDescent="0.2">
      <c r="A36">
        <v>35</v>
      </c>
    </row>
  </sheetData>
  <sortState ref="D9:D35">
    <sortCondition ref="D9:D3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84"/>
  <sheetViews>
    <sheetView tabSelected="1" zoomScaleNormal="100" workbookViewId="0">
      <selection activeCell="M89" sqref="M89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5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6.5" customHeight="1" x14ac:dyDescent="0.2">
      <c r="A2" s="184" t="s">
        <v>183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7.45" customHeight="1" x14ac:dyDescent="0.2">
      <c r="A3" s="184" t="s">
        <v>35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s="1" customFormat="1" ht="20.100000000000001" customHeight="1" thickBot="1" x14ac:dyDescent="0.25">
      <c r="A4" s="187" t="s">
        <v>184</v>
      </c>
      <c r="B4" s="188"/>
      <c r="C4" s="188"/>
      <c r="D4" s="188"/>
      <c r="E4" s="188"/>
      <c r="F4" s="188"/>
      <c r="G4" s="188"/>
      <c r="H4" s="188"/>
      <c r="I4" s="189"/>
    </row>
    <row r="5" spans="1:65" ht="24.75" customHeight="1" thickBot="1" x14ac:dyDescent="0.25">
      <c r="A5" s="33" t="s">
        <v>185</v>
      </c>
      <c r="B5" s="190" t="s">
        <v>54</v>
      </c>
      <c r="C5" s="190"/>
      <c r="D5" s="190"/>
      <c r="E5" s="190" t="s">
        <v>186</v>
      </c>
      <c r="F5" s="190"/>
      <c r="G5" s="190" t="s">
        <v>55</v>
      </c>
      <c r="H5" s="190"/>
      <c r="I5" s="191"/>
      <c r="J5" s="1"/>
      <c r="K5" s="1"/>
    </row>
    <row r="6" spans="1:65" ht="5.25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  <c r="K6" s="1"/>
    </row>
    <row r="7" spans="1:65" s="6" customFormat="1" ht="15" x14ac:dyDescent="0.25">
      <c r="A7" s="202" t="s">
        <v>187</v>
      </c>
      <c r="B7" s="203"/>
      <c r="C7" s="203"/>
      <c r="D7" s="203"/>
      <c r="E7" s="170"/>
      <c r="F7" s="3" t="s">
        <v>193</v>
      </c>
      <c r="G7" s="2"/>
      <c r="H7" s="2"/>
      <c r="I7" s="4"/>
      <c r="J7" s="5"/>
      <c r="K7" s="5"/>
    </row>
    <row r="8" spans="1:65" s="6" customFormat="1" ht="14.25" x14ac:dyDescent="0.2">
      <c r="A8" s="20" t="s">
        <v>190</v>
      </c>
      <c r="B8" s="204" t="s">
        <v>56</v>
      </c>
      <c r="C8" s="204"/>
      <c r="D8" s="204"/>
      <c r="E8" s="171"/>
      <c r="F8" s="8" t="s">
        <v>194</v>
      </c>
      <c r="G8" s="5"/>
      <c r="H8" s="5"/>
      <c r="I8" s="9"/>
      <c r="J8" s="5"/>
      <c r="K8" s="5"/>
    </row>
    <row r="9" spans="1:65" s="6" customFormat="1" ht="15" x14ac:dyDescent="0.25">
      <c r="A9" s="35" t="s">
        <v>191</v>
      </c>
      <c r="B9" s="204" t="s">
        <v>57</v>
      </c>
      <c r="C9" s="204"/>
      <c r="D9" s="204"/>
      <c r="E9" s="171"/>
      <c r="F9" s="167" t="s">
        <v>51</v>
      </c>
      <c r="G9" s="167"/>
      <c r="H9" s="168">
        <v>43984</v>
      </c>
      <c r="I9" s="169"/>
      <c r="J9" s="5"/>
      <c r="K9" s="5"/>
    </row>
    <row r="10" spans="1:65" s="6" customFormat="1" ht="14.25" x14ac:dyDescent="0.2">
      <c r="A10" s="35" t="s">
        <v>192</v>
      </c>
      <c r="B10" s="144" t="s">
        <v>58</v>
      </c>
      <c r="C10" s="144"/>
      <c r="D10" s="144"/>
      <c r="E10" s="171"/>
      <c r="F10" s="54" t="s">
        <v>188</v>
      </c>
      <c r="G10" s="36"/>
      <c r="H10" s="192">
        <v>43997</v>
      </c>
      <c r="I10" s="193"/>
      <c r="J10" s="5"/>
      <c r="K10" s="5"/>
    </row>
    <row r="11" spans="1:65" s="6" customFormat="1" ht="15" thickBot="1" x14ac:dyDescent="0.25">
      <c r="A11" s="23" t="s">
        <v>5</v>
      </c>
      <c r="B11" s="194" t="s">
        <v>6</v>
      </c>
      <c r="C11" s="194"/>
      <c r="D11" s="194"/>
      <c r="E11" s="172"/>
      <c r="F11" s="54" t="s">
        <v>189</v>
      </c>
      <c r="G11" s="107"/>
      <c r="H11" s="195">
        <v>44006</v>
      </c>
      <c r="I11" s="196"/>
      <c r="J11" s="5"/>
      <c r="K11" s="5"/>
    </row>
    <row r="12" spans="1:65" s="6" customFormat="1" ht="5.25" customHeight="1" x14ac:dyDescent="0.2">
      <c r="A12" s="197"/>
      <c r="B12" s="170"/>
      <c r="C12" s="170"/>
      <c r="D12" s="170"/>
      <c r="E12" s="170"/>
      <c r="F12" s="170"/>
      <c r="G12" s="170"/>
      <c r="H12" s="170"/>
      <c r="I12" s="198"/>
      <c r="J12" s="5"/>
      <c r="K12" s="5"/>
    </row>
    <row r="13" spans="1:65" ht="15" x14ac:dyDescent="0.25">
      <c r="A13" s="44" t="s">
        <v>195</v>
      </c>
      <c r="B13" s="36"/>
      <c r="C13" s="36"/>
      <c r="D13" s="36"/>
      <c r="E13" s="36"/>
      <c r="F13" s="45" t="s">
        <v>212</v>
      </c>
      <c r="H13" s="42"/>
      <c r="I13" s="54" t="s">
        <v>202</v>
      </c>
    </row>
    <row r="14" spans="1:65" ht="14.25" x14ac:dyDescent="0.2">
      <c r="A14" s="16"/>
      <c r="B14" s="141"/>
      <c r="C14" s="136"/>
      <c r="D14" s="137"/>
      <c r="F14" s="84"/>
      <c r="G14" s="66"/>
      <c r="H14" s="66"/>
      <c r="I14" s="83"/>
    </row>
    <row r="15" spans="1:65" ht="5.25" customHeight="1" x14ac:dyDescent="0.2">
      <c r="A15" s="16"/>
      <c r="B15" s="40"/>
      <c r="C15" s="40"/>
      <c r="D15" s="40"/>
      <c r="F15" s="39"/>
      <c r="G15" s="46"/>
      <c r="H15" s="46"/>
      <c r="I15" s="46"/>
    </row>
    <row r="16" spans="1:65" ht="15" x14ac:dyDescent="0.25">
      <c r="A16" s="44" t="s">
        <v>196</v>
      </c>
      <c r="B16" s="38"/>
      <c r="C16" s="36"/>
      <c r="D16" s="36"/>
      <c r="E16" s="36"/>
      <c r="F16" s="11" t="s">
        <v>201</v>
      </c>
      <c r="G16" s="38"/>
      <c r="H16" s="36"/>
      <c r="I16" s="36"/>
    </row>
    <row r="17" spans="1:9" ht="14.25" x14ac:dyDescent="0.2">
      <c r="A17" s="16"/>
      <c r="B17" s="135"/>
      <c r="C17" s="173"/>
      <c r="D17" s="174"/>
      <c r="E17" s="36"/>
      <c r="F17" s="141" t="str">
        <f>IFERROR(IF(F14="ano",B14,""),)</f>
        <v/>
      </c>
      <c r="G17" s="136"/>
      <c r="H17" s="136"/>
      <c r="I17" s="137"/>
    </row>
    <row r="18" spans="1:9" ht="5.25" customHeight="1" x14ac:dyDescent="0.2">
      <c r="A18" s="16"/>
      <c r="B18" s="47"/>
      <c r="C18" s="40"/>
      <c r="D18" s="40"/>
      <c r="E18" s="36"/>
      <c r="F18" s="48"/>
      <c r="G18" s="48"/>
      <c r="H18" s="48"/>
      <c r="I18" s="48"/>
    </row>
    <row r="19" spans="1:9" ht="15" x14ac:dyDescent="0.25">
      <c r="A19" s="44" t="s">
        <v>197</v>
      </c>
      <c r="B19" s="38"/>
      <c r="C19" s="36"/>
      <c r="D19" s="36"/>
      <c r="E19" s="36"/>
      <c r="F19" s="11" t="s">
        <v>197</v>
      </c>
      <c r="G19" s="38"/>
      <c r="H19" s="36"/>
      <c r="I19" s="36"/>
    </row>
    <row r="20" spans="1:9" ht="14.25" x14ac:dyDescent="0.2">
      <c r="A20" s="16"/>
      <c r="B20" s="141"/>
      <c r="C20" s="136"/>
      <c r="D20" s="137"/>
      <c r="E20" s="36"/>
      <c r="F20" s="138" t="str">
        <f>IFERROR(IF(F14="ano",B20,""),)</f>
        <v/>
      </c>
      <c r="G20" s="139"/>
      <c r="H20" s="139"/>
      <c r="I20" s="140"/>
    </row>
    <row r="21" spans="1:9" ht="5.25" customHeight="1" x14ac:dyDescent="0.2">
      <c r="A21" s="16"/>
      <c r="B21" s="40"/>
      <c r="C21" s="40"/>
      <c r="D21" s="40"/>
      <c r="E21" s="36"/>
      <c r="F21" s="22"/>
      <c r="G21" s="22"/>
      <c r="H21" s="22"/>
      <c r="I21" s="22"/>
    </row>
    <row r="22" spans="1:9" ht="15" x14ac:dyDescent="0.25">
      <c r="A22" s="44" t="s">
        <v>198</v>
      </c>
      <c r="B22" s="38"/>
      <c r="C22" s="36"/>
      <c r="D22" s="36"/>
      <c r="E22" s="36"/>
      <c r="F22" s="11" t="s">
        <v>198</v>
      </c>
      <c r="G22" s="38"/>
      <c r="H22" s="36"/>
      <c r="I22" s="36"/>
    </row>
    <row r="23" spans="1:9" ht="14.25" x14ac:dyDescent="0.2">
      <c r="A23" s="16"/>
      <c r="B23" s="145"/>
      <c r="C23" s="146"/>
      <c r="D23" s="147"/>
      <c r="E23" s="36"/>
      <c r="F23" s="151" t="str">
        <f>IFERROR(IF(F14="ano",B23,""),)</f>
        <v/>
      </c>
      <c r="G23" s="152"/>
      <c r="H23" s="152"/>
      <c r="I23" s="153"/>
    </row>
    <row r="24" spans="1:9" x14ac:dyDescent="0.2">
      <c r="B24" s="148"/>
      <c r="C24" s="149"/>
      <c r="D24" s="150"/>
      <c r="F24" s="154"/>
      <c r="G24" s="155"/>
      <c r="H24" s="155"/>
      <c r="I24" s="156"/>
    </row>
    <row r="25" spans="1:9" ht="5.25" customHeight="1" x14ac:dyDescent="0.2">
      <c r="B25" s="49"/>
      <c r="C25" s="49"/>
      <c r="D25" s="49"/>
      <c r="F25" s="50"/>
      <c r="G25" s="50"/>
      <c r="H25" s="50"/>
      <c r="I25" s="50"/>
    </row>
    <row r="26" spans="1:9" ht="15" x14ac:dyDescent="0.25">
      <c r="A26" s="44" t="s">
        <v>200</v>
      </c>
      <c r="B26" s="38"/>
      <c r="C26" s="36"/>
      <c r="D26" s="36"/>
      <c r="E26" s="36"/>
      <c r="F26" s="44" t="s">
        <v>200</v>
      </c>
      <c r="G26" s="38"/>
      <c r="H26" s="36"/>
      <c r="I26" s="36"/>
    </row>
    <row r="27" spans="1:9" ht="14.25" x14ac:dyDescent="0.2">
      <c r="A27" s="16"/>
      <c r="B27" s="164"/>
      <c r="C27" s="165"/>
      <c r="D27" s="166"/>
      <c r="E27" s="36"/>
      <c r="F27" s="161" t="str">
        <f>IFERROR(IF(F14="ano",B27,""),)</f>
        <v/>
      </c>
      <c r="G27" s="162"/>
      <c r="H27" s="162"/>
      <c r="I27" s="163"/>
    </row>
    <row r="28" spans="1:9" ht="5.25" customHeight="1" x14ac:dyDescent="0.2">
      <c r="A28" s="16"/>
      <c r="B28" s="51"/>
      <c r="C28" s="51"/>
      <c r="D28" s="51"/>
      <c r="E28" s="36"/>
      <c r="F28" s="52"/>
      <c r="G28" s="52"/>
      <c r="H28" s="52"/>
      <c r="I28" s="52"/>
    </row>
    <row r="29" spans="1:9" ht="15" x14ac:dyDescent="0.25">
      <c r="A29" s="37" t="s">
        <v>159</v>
      </c>
      <c r="B29" s="38"/>
      <c r="C29" s="36"/>
      <c r="D29" s="36"/>
      <c r="E29" s="36"/>
      <c r="F29" s="37" t="s">
        <v>59</v>
      </c>
      <c r="G29" s="38"/>
      <c r="H29" s="36"/>
      <c r="I29" s="36"/>
    </row>
    <row r="30" spans="1:9" ht="14.25" x14ac:dyDescent="0.2">
      <c r="A30" s="38"/>
      <c r="B30" s="157"/>
      <c r="C30" s="136"/>
      <c r="D30" s="137"/>
      <c r="E30" s="36"/>
      <c r="F30" s="158" t="str">
        <f>IFERROR(IF(F14="ano",B30,""),)</f>
        <v/>
      </c>
      <c r="G30" s="159"/>
      <c r="H30" s="159"/>
      <c r="I30" s="160"/>
    </row>
    <row r="31" spans="1:9" ht="5.25" customHeight="1" x14ac:dyDescent="0.2">
      <c r="A31" s="38"/>
      <c r="B31" s="40"/>
      <c r="C31" s="40"/>
      <c r="D31" s="40"/>
      <c r="E31" s="36"/>
      <c r="F31" s="40"/>
      <c r="G31" s="40"/>
      <c r="H31" s="40"/>
      <c r="I31" s="40"/>
    </row>
    <row r="32" spans="1:9" ht="15" x14ac:dyDescent="0.25">
      <c r="A32" s="11" t="s">
        <v>203</v>
      </c>
      <c r="B32" s="38"/>
      <c r="C32" s="36"/>
      <c r="D32" s="36"/>
      <c r="E32" s="36"/>
      <c r="F32" s="11" t="s">
        <v>203</v>
      </c>
      <c r="G32" s="38"/>
      <c r="H32" s="36"/>
      <c r="I32" s="36"/>
    </row>
    <row r="33" spans="1:9" ht="14.25" x14ac:dyDescent="0.2">
      <c r="A33" s="36"/>
      <c r="B33" s="157"/>
      <c r="C33" s="136"/>
      <c r="D33" s="137"/>
      <c r="E33" s="36"/>
      <c r="F33" s="158" t="str">
        <f>IFERROR(IF(F14="ano",B33,""),)</f>
        <v/>
      </c>
      <c r="G33" s="159"/>
      <c r="H33" s="159"/>
      <c r="I33" s="160"/>
    </row>
    <row r="34" spans="1:9" ht="5.25" customHeight="1" x14ac:dyDescent="0.2">
      <c r="D34" s="36"/>
      <c r="E34" s="36"/>
      <c r="F34" s="36"/>
      <c r="G34" s="36"/>
      <c r="H34" s="36"/>
      <c r="I34" s="36"/>
    </row>
    <row r="35" spans="1:9" ht="15" x14ac:dyDescent="0.25">
      <c r="A35" s="44" t="s">
        <v>268</v>
      </c>
      <c r="D35" s="36"/>
      <c r="E35" s="36"/>
      <c r="F35" s="44" t="s">
        <v>205</v>
      </c>
      <c r="G35" s="45"/>
      <c r="H35" s="54"/>
      <c r="I35" s="54"/>
    </row>
    <row r="36" spans="1:9" ht="15" customHeight="1" x14ac:dyDescent="0.25">
      <c r="A36" s="44"/>
      <c r="B36" s="143"/>
      <c r="C36" s="133"/>
      <c r="D36" s="134"/>
      <c r="E36" s="36"/>
      <c r="F36" s="138"/>
      <c r="G36" s="139"/>
      <c r="H36" s="139"/>
      <c r="I36" s="140"/>
    </row>
    <row r="37" spans="1:9" ht="3.75" customHeight="1" x14ac:dyDescent="0.25">
      <c r="A37" s="44"/>
      <c r="B37" s="46"/>
      <c r="C37" s="46"/>
      <c r="D37" s="46"/>
      <c r="E37" s="36"/>
      <c r="F37" s="34"/>
      <c r="G37" s="34"/>
      <c r="H37" s="34"/>
      <c r="I37" s="34"/>
    </row>
    <row r="38" spans="1:9" ht="15" x14ac:dyDescent="0.25">
      <c r="A38" s="44" t="s">
        <v>204</v>
      </c>
      <c r="D38" s="36"/>
      <c r="E38" s="36"/>
      <c r="F38" s="44" t="s">
        <v>37</v>
      </c>
      <c r="G38" s="45"/>
      <c r="H38" s="54"/>
      <c r="I38" s="54"/>
    </row>
    <row r="39" spans="1:9" ht="15" x14ac:dyDescent="0.25">
      <c r="A39" s="44"/>
      <c r="B39" s="143"/>
      <c r="C39" s="133"/>
      <c r="D39" s="134"/>
      <c r="E39" s="36"/>
      <c r="F39" s="138"/>
      <c r="G39" s="139"/>
      <c r="H39" s="139"/>
      <c r="I39" s="140"/>
    </row>
    <row r="40" spans="1:9" ht="5.25" customHeight="1" x14ac:dyDescent="0.25">
      <c r="A40" s="44"/>
      <c r="B40" s="46"/>
      <c r="C40" s="46"/>
      <c r="D40" s="46"/>
      <c r="E40" s="36"/>
      <c r="F40" s="34"/>
      <c r="G40" s="34"/>
      <c r="H40" s="34"/>
      <c r="I40" s="34"/>
    </row>
    <row r="41" spans="1:9" ht="15" x14ac:dyDescent="0.25">
      <c r="A41" s="44" t="s">
        <v>206</v>
      </c>
      <c r="D41" s="36"/>
      <c r="E41" s="36"/>
      <c r="F41" s="44" t="s">
        <v>207</v>
      </c>
      <c r="G41" s="45"/>
      <c r="H41" s="54"/>
      <c r="I41" s="54"/>
    </row>
    <row r="42" spans="1:9" ht="15" x14ac:dyDescent="0.25">
      <c r="A42" s="44"/>
      <c r="B42" s="143"/>
      <c r="C42" s="133"/>
      <c r="D42" s="134"/>
      <c r="E42" s="36"/>
      <c r="F42" s="138">
        <v>2000</v>
      </c>
      <c r="G42" s="139"/>
      <c r="H42" s="139"/>
      <c r="I42" s="140"/>
    </row>
    <row r="43" spans="1:9" ht="3" customHeight="1" x14ac:dyDescent="0.25">
      <c r="A43" s="44"/>
      <c r="B43" s="46"/>
      <c r="C43" s="46"/>
      <c r="D43" s="46"/>
      <c r="E43" s="36"/>
      <c r="F43" s="34"/>
      <c r="G43" s="34"/>
      <c r="H43" s="34"/>
      <c r="I43" s="34"/>
    </row>
    <row r="44" spans="1:9" ht="15" x14ac:dyDescent="0.25">
      <c r="A44" s="142" t="s">
        <v>208</v>
      </c>
      <c r="B44" s="142"/>
      <c r="C44" s="142" t="s">
        <v>209</v>
      </c>
      <c r="D44" s="142"/>
      <c r="E44" s="36"/>
      <c r="F44" s="44" t="s">
        <v>210</v>
      </c>
      <c r="G44" s="45"/>
      <c r="I44" s="44" t="s">
        <v>211</v>
      </c>
    </row>
    <row r="45" spans="1:9" ht="15" x14ac:dyDescent="0.25">
      <c r="A45" s="44"/>
      <c r="B45" s="83"/>
      <c r="C45" s="66"/>
      <c r="D45" s="82"/>
      <c r="E45" s="30"/>
      <c r="F45" s="138"/>
      <c r="G45" s="140"/>
      <c r="I45" s="83"/>
    </row>
    <row r="46" spans="1:9" ht="5.25" customHeight="1" x14ac:dyDescent="0.25">
      <c r="A46" s="44"/>
      <c r="B46" s="46"/>
      <c r="C46" s="46"/>
      <c r="D46" s="46"/>
      <c r="E46" s="36"/>
      <c r="F46" s="34"/>
      <c r="G46" s="34"/>
      <c r="H46" s="34"/>
      <c r="I46" s="34"/>
    </row>
    <row r="47" spans="1:9" ht="15" x14ac:dyDescent="0.25">
      <c r="A47" s="44" t="s">
        <v>213</v>
      </c>
      <c r="B47" s="43"/>
      <c r="C47" s="36"/>
      <c r="D47" s="36"/>
      <c r="E47" s="36"/>
      <c r="F47" s="44" t="s">
        <v>216</v>
      </c>
      <c r="G47" s="45"/>
      <c r="H47" s="54"/>
      <c r="I47" s="54"/>
    </row>
    <row r="48" spans="1:9" ht="15" x14ac:dyDescent="0.25">
      <c r="A48" s="37"/>
      <c r="B48" s="132"/>
      <c r="C48" s="133"/>
      <c r="D48" s="134"/>
      <c r="E48" s="36"/>
      <c r="F48" s="138"/>
      <c r="G48" s="139"/>
      <c r="H48" s="139"/>
      <c r="I48" s="140"/>
    </row>
    <row r="49" spans="1:9" ht="2.25" customHeight="1" x14ac:dyDescent="0.25">
      <c r="A49" s="37"/>
      <c r="B49" s="46"/>
      <c r="C49" s="46"/>
      <c r="D49" s="46"/>
      <c r="E49" s="36"/>
      <c r="F49" s="34"/>
      <c r="G49" s="34"/>
      <c r="H49" s="34"/>
      <c r="I49" s="34"/>
    </row>
    <row r="50" spans="1:9" ht="15" x14ac:dyDescent="0.25">
      <c r="A50" s="37" t="s">
        <v>214</v>
      </c>
      <c r="B50" s="38"/>
      <c r="C50" s="36"/>
      <c r="D50" s="36"/>
      <c r="E50" s="36"/>
      <c r="F50" s="44" t="s">
        <v>215</v>
      </c>
      <c r="G50" s="45"/>
      <c r="H50" s="54"/>
      <c r="I50" s="54"/>
    </row>
    <row r="51" spans="1:9" ht="15" customHeight="1" x14ac:dyDescent="0.2">
      <c r="A51" s="38"/>
      <c r="B51" s="141"/>
      <c r="C51" s="136"/>
      <c r="D51" s="137"/>
      <c r="E51" s="36"/>
      <c r="F51" s="138"/>
      <c r="G51" s="139"/>
      <c r="H51" s="139"/>
      <c r="I51" s="140"/>
    </row>
    <row r="52" spans="1:9" ht="5.25" customHeight="1" x14ac:dyDescent="0.25">
      <c r="A52" s="38"/>
      <c r="B52" s="43"/>
      <c r="C52" s="36"/>
      <c r="D52" s="36"/>
      <c r="E52" s="36"/>
      <c r="F52" s="34"/>
      <c r="G52" s="34"/>
      <c r="H52" s="34"/>
      <c r="I52" s="34"/>
    </row>
    <row r="53" spans="1:9" ht="15" x14ac:dyDescent="0.25">
      <c r="A53" s="53" t="s">
        <v>217</v>
      </c>
      <c r="B53" s="43"/>
      <c r="C53" s="36"/>
      <c r="D53" s="36"/>
      <c r="E53" s="36"/>
      <c r="F53" s="54" t="s">
        <v>218</v>
      </c>
      <c r="G53" s="54"/>
      <c r="H53" s="54" t="s">
        <v>219</v>
      </c>
      <c r="I53" s="54"/>
    </row>
    <row r="54" spans="1:9" ht="15" customHeight="1" x14ac:dyDescent="0.2">
      <c r="A54" s="43"/>
      <c r="B54" s="135"/>
      <c r="C54" s="136"/>
      <c r="D54" s="137"/>
      <c r="E54" s="36"/>
      <c r="F54" s="84"/>
      <c r="G54" s="55"/>
      <c r="H54" s="84"/>
      <c r="I54" s="55"/>
    </row>
    <row r="55" spans="1:9" ht="15" x14ac:dyDescent="0.25">
      <c r="A55" s="53" t="s">
        <v>220</v>
      </c>
      <c r="B55" s="43"/>
      <c r="C55" s="36"/>
      <c r="D55" s="11" t="s">
        <v>221</v>
      </c>
      <c r="E55" s="36"/>
      <c r="F55" s="36"/>
      <c r="G55" s="36"/>
      <c r="H55" s="36"/>
      <c r="I55" s="36"/>
    </row>
    <row r="56" spans="1:9" ht="14.25" x14ac:dyDescent="0.2">
      <c r="B56" s="85"/>
      <c r="C56" s="36"/>
      <c r="D56" s="175"/>
      <c r="E56" s="176"/>
      <c r="F56" s="176"/>
      <c r="G56" s="176"/>
      <c r="H56" s="176"/>
      <c r="I56" s="177"/>
    </row>
    <row r="57" spans="1:9" ht="26.25" customHeight="1" thickBot="1" x14ac:dyDescent="0.25">
      <c r="A57" s="43"/>
      <c r="C57" s="36"/>
      <c r="D57" s="178"/>
      <c r="E57" s="179"/>
      <c r="F57" s="179"/>
      <c r="G57" s="179"/>
      <c r="H57" s="179"/>
      <c r="I57" s="180"/>
    </row>
    <row r="58" spans="1:9" x14ac:dyDescent="0.2">
      <c r="A58" s="181"/>
      <c r="B58" s="182"/>
      <c r="C58" s="182"/>
      <c r="D58" s="207"/>
      <c r="E58" s="207"/>
      <c r="F58" s="207"/>
      <c r="G58" s="207"/>
      <c r="H58" s="207"/>
      <c r="I58" s="208"/>
    </row>
    <row r="59" spans="1:9" ht="14.25" customHeight="1" x14ac:dyDescent="0.2">
      <c r="A59" s="209"/>
      <c r="B59" s="207"/>
      <c r="C59" s="207"/>
      <c r="D59" s="207"/>
      <c r="E59" s="207"/>
      <c r="F59" s="207"/>
      <c r="G59" s="207"/>
      <c r="H59" s="207"/>
      <c r="I59" s="208"/>
    </row>
    <row r="60" spans="1:9" ht="15" customHeight="1" x14ac:dyDescent="0.2">
      <c r="A60" s="209"/>
      <c r="B60" s="207"/>
      <c r="C60" s="207"/>
      <c r="D60" s="207"/>
      <c r="E60" s="207"/>
      <c r="F60" s="207"/>
      <c r="G60" s="207"/>
      <c r="H60" s="207"/>
      <c r="I60" s="208"/>
    </row>
    <row r="61" spans="1:9" x14ac:dyDescent="0.2">
      <c r="A61" s="209"/>
      <c r="B61" s="207"/>
      <c r="C61" s="207"/>
      <c r="D61" s="207"/>
      <c r="E61" s="207"/>
      <c r="F61" s="207"/>
      <c r="G61" s="207"/>
      <c r="H61" s="207"/>
      <c r="I61" s="208"/>
    </row>
    <row r="62" spans="1:9" x14ac:dyDescent="0.2">
      <c r="A62" s="209"/>
      <c r="B62" s="207"/>
      <c r="C62" s="207"/>
      <c r="D62" s="207"/>
      <c r="E62" s="207"/>
      <c r="F62" s="207"/>
      <c r="G62" s="207"/>
      <c r="H62" s="207"/>
      <c r="I62" s="208"/>
    </row>
    <row r="63" spans="1:9" ht="13.5" thickBot="1" x14ac:dyDescent="0.25">
      <c r="A63" s="210"/>
      <c r="B63" s="211"/>
      <c r="C63" s="211"/>
      <c r="D63" s="211"/>
      <c r="E63" s="211"/>
      <c r="F63" s="211"/>
      <c r="G63" s="211"/>
      <c r="H63" s="211"/>
      <c r="I63" s="212"/>
    </row>
    <row r="64" spans="1:9" ht="8.25" customHeight="1" thickBot="1" x14ac:dyDescent="0.25">
      <c r="A64" s="216"/>
      <c r="B64" s="217"/>
      <c r="C64" s="217"/>
      <c r="D64" s="217"/>
      <c r="E64" s="217"/>
      <c r="F64" s="217"/>
      <c r="G64" s="217"/>
      <c r="H64" s="217"/>
      <c r="I64" s="218"/>
    </row>
    <row r="65" spans="1:9" ht="21" thickBot="1" x14ac:dyDescent="0.35">
      <c r="A65" s="213" t="s">
        <v>222</v>
      </c>
      <c r="B65" s="214"/>
      <c r="C65" s="214"/>
      <c r="D65" s="214"/>
      <c r="E65" s="214"/>
      <c r="F65" s="214"/>
      <c r="G65" s="214"/>
      <c r="H65" s="214"/>
      <c r="I65" s="215"/>
    </row>
    <row r="66" spans="1:9" ht="5.25" customHeight="1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ht="41.25" customHeight="1" x14ac:dyDescent="0.2">
      <c r="A67" s="206" t="s">
        <v>223</v>
      </c>
      <c r="B67" s="206"/>
      <c r="C67" s="206"/>
      <c r="D67" s="206"/>
      <c r="E67" s="206"/>
      <c r="F67" s="206"/>
      <c r="G67" s="206"/>
      <c r="H67" s="1"/>
      <c r="I67" s="89"/>
    </row>
    <row r="68" spans="1:9" ht="3.75" customHeight="1" x14ac:dyDescent="0.2">
      <c r="A68" s="205"/>
      <c r="B68" s="205"/>
      <c r="C68" s="205"/>
      <c r="D68" s="205"/>
      <c r="E68" s="205"/>
      <c r="F68" s="205"/>
      <c r="G68" s="1"/>
      <c r="H68" s="1"/>
      <c r="I68" s="78"/>
    </row>
    <row r="69" spans="1:9" ht="36.75" customHeight="1" x14ac:dyDescent="0.2">
      <c r="A69" s="206" t="s">
        <v>224</v>
      </c>
      <c r="B69" s="206"/>
      <c r="C69" s="206"/>
      <c r="D69" s="206"/>
      <c r="E69" s="206"/>
      <c r="F69" s="206"/>
      <c r="G69" s="206"/>
      <c r="H69" s="1"/>
      <c r="I69" s="88"/>
    </row>
    <row r="70" spans="1:9" ht="3.75" customHeight="1" x14ac:dyDescent="0.2">
      <c r="A70" s="1"/>
      <c r="B70" s="1"/>
      <c r="C70" s="1"/>
      <c r="D70" s="1"/>
      <c r="E70" s="1"/>
      <c r="F70" s="1"/>
      <c r="G70" s="1"/>
      <c r="H70" s="1"/>
      <c r="I70" s="78"/>
    </row>
    <row r="71" spans="1:9" ht="37.5" customHeight="1" x14ac:dyDescent="0.2">
      <c r="A71" s="206" t="s">
        <v>225</v>
      </c>
      <c r="B71" s="206"/>
      <c r="C71" s="206"/>
      <c r="D71" s="206"/>
      <c r="E71" s="206"/>
      <c r="F71" s="206"/>
      <c r="G71" s="206"/>
      <c r="H71" s="1"/>
      <c r="I71" s="88"/>
    </row>
    <row r="72" spans="1:9" ht="2.25" customHeight="1" x14ac:dyDescent="0.2">
      <c r="A72" s="1"/>
      <c r="B72" s="1"/>
      <c r="C72" s="1"/>
      <c r="D72" s="1"/>
      <c r="E72" s="1"/>
      <c r="F72" s="1"/>
      <c r="G72" s="1"/>
      <c r="H72" s="1"/>
      <c r="I72" s="78"/>
    </row>
    <row r="73" spans="1:9" ht="26.25" customHeight="1" x14ac:dyDescent="0.2">
      <c r="A73" s="206" t="s">
        <v>226</v>
      </c>
      <c r="B73" s="206"/>
      <c r="C73" s="206"/>
      <c r="D73" s="206"/>
      <c r="E73" s="206"/>
      <c r="F73" s="206"/>
      <c r="G73" s="206"/>
      <c r="H73" s="1"/>
      <c r="I73" s="88"/>
    </row>
    <row r="74" spans="1:9" ht="3.75" customHeight="1" x14ac:dyDescent="0.2">
      <c r="A74" s="1"/>
      <c r="B74" s="1"/>
      <c r="C74" s="1"/>
      <c r="D74" s="1"/>
      <c r="E74" s="1"/>
      <c r="F74" s="1"/>
      <c r="G74" s="1"/>
      <c r="H74" s="1"/>
      <c r="I74" s="78"/>
    </row>
    <row r="75" spans="1:9" ht="51" customHeight="1" x14ac:dyDescent="0.2">
      <c r="A75" s="206" t="s">
        <v>227</v>
      </c>
      <c r="B75" s="206"/>
      <c r="C75" s="206"/>
      <c r="D75" s="206"/>
      <c r="E75" s="206"/>
      <c r="F75" s="206"/>
      <c r="G75" s="206"/>
      <c r="H75" s="1"/>
      <c r="I75" s="88"/>
    </row>
    <row r="76" spans="1:9" ht="3.75" customHeight="1" x14ac:dyDescent="0.2">
      <c r="A76" s="206"/>
      <c r="B76" s="206"/>
      <c r="C76" s="206"/>
      <c r="D76" s="206"/>
      <c r="E76" s="206"/>
      <c r="F76" s="206"/>
      <c r="G76" s="206"/>
      <c r="H76" s="1"/>
      <c r="I76" s="78"/>
    </row>
    <row r="77" spans="1:9" ht="76.5" customHeight="1" x14ac:dyDescent="0.2">
      <c r="A77" s="206" t="s">
        <v>228</v>
      </c>
      <c r="B77" s="206"/>
      <c r="C77" s="206"/>
      <c r="D77" s="206"/>
      <c r="E77" s="206"/>
      <c r="F77" s="206"/>
      <c r="G77" s="206"/>
      <c r="H77" s="1"/>
      <c r="I77" s="88"/>
    </row>
    <row r="78" spans="1:9" ht="3.75" customHeight="1" x14ac:dyDescent="0.2">
      <c r="A78" s="36"/>
      <c r="B78" s="1"/>
      <c r="C78" s="1"/>
      <c r="D78" s="1"/>
      <c r="E78" s="1"/>
      <c r="F78" s="1"/>
      <c r="G78" s="1"/>
      <c r="H78" s="1"/>
      <c r="I78" s="78"/>
    </row>
    <row r="79" spans="1:9" ht="63" customHeight="1" x14ac:dyDescent="0.2">
      <c r="A79" s="206" t="s">
        <v>229</v>
      </c>
      <c r="B79" s="206"/>
      <c r="C79" s="206"/>
      <c r="D79" s="206"/>
      <c r="E79" s="206"/>
      <c r="F79" s="206"/>
      <c r="G79" s="206"/>
      <c r="H79" s="1"/>
      <c r="I79" s="88"/>
    </row>
    <row r="80" spans="1:9" ht="3.75" customHeight="1" x14ac:dyDescent="0.2">
      <c r="A80" s="1"/>
      <c r="B80" s="1"/>
      <c r="C80" s="1"/>
      <c r="D80" s="1"/>
      <c r="E80" s="1"/>
      <c r="F80" s="1"/>
      <c r="G80" s="1"/>
      <c r="H80" s="1"/>
      <c r="I80" s="78"/>
    </row>
    <row r="81" spans="1:11" ht="25.5" customHeight="1" x14ac:dyDescent="0.2">
      <c r="A81" s="206" t="s">
        <v>230</v>
      </c>
      <c r="B81" s="206"/>
      <c r="C81" s="206"/>
      <c r="D81" s="206"/>
      <c r="E81" s="206"/>
      <c r="F81" s="206"/>
      <c r="G81" s="206"/>
      <c r="H81" s="1"/>
      <c r="I81" s="88"/>
    </row>
    <row r="82" spans="1:11" ht="3.75" customHeight="1" x14ac:dyDescent="0.2">
      <c r="A82" s="1"/>
      <c r="B82" s="1"/>
      <c r="C82" s="1"/>
      <c r="D82" s="1"/>
      <c r="E82" s="1"/>
      <c r="F82" s="1"/>
      <c r="G82" s="1"/>
      <c r="H82" s="1"/>
      <c r="I82" s="78"/>
    </row>
    <row r="83" spans="1:11" ht="51" customHeight="1" x14ac:dyDescent="0.2">
      <c r="A83" s="206" t="s">
        <v>231</v>
      </c>
      <c r="B83" s="206"/>
      <c r="C83" s="206"/>
      <c r="D83" s="206"/>
      <c r="E83" s="206"/>
      <c r="F83" s="206"/>
      <c r="G83" s="206"/>
      <c r="H83" s="1"/>
      <c r="I83" s="88"/>
    </row>
    <row r="84" spans="1:11" ht="3.75" customHeight="1" x14ac:dyDescent="0.2">
      <c r="A84" s="1"/>
      <c r="B84" s="1"/>
      <c r="C84" s="1"/>
      <c r="D84" s="1"/>
      <c r="E84" s="1"/>
      <c r="F84" s="1"/>
      <c r="G84" s="1"/>
      <c r="H84" s="1"/>
      <c r="I84" s="78"/>
    </row>
    <row r="85" spans="1:11" ht="113.25" customHeight="1" x14ac:dyDescent="0.2">
      <c r="A85" s="206" t="s">
        <v>232</v>
      </c>
      <c r="B85" s="206"/>
      <c r="C85" s="206"/>
      <c r="D85" s="206"/>
      <c r="E85" s="206"/>
      <c r="F85" s="206"/>
      <c r="G85" s="206"/>
      <c r="H85" s="1"/>
      <c r="I85" s="88"/>
      <c r="K85" s="41"/>
    </row>
    <row r="86" spans="1:11" ht="3.75" customHeight="1" x14ac:dyDescent="0.2">
      <c r="A86" s="1"/>
      <c r="B86" s="1"/>
      <c r="C86" s="1"/>
      <c r="D86" s="1"/>
      <c r="E86" s="1"/>
      <c r="F86" s="1"/>
      <c r="G86" s="1"/>
      <c r="H86" s="1"/>
      <c r="I86" s="78"/>
    </row>
    <row r="87" spans="1:11" ht="52.5" customHeight="1" x14ac:dyDescent="0.2">
      <c r="A87" s="206" t="s">
        <v>233</v>
      </c>
      <c r="B87" s="206"/>
      <c r="C87" s="206"/>
      <c r="D87" s="206"/>
      <c r="E87" s="206"/>
      <c r="F87" s="206"/>
      <c r="G87" s="206"/>
      <c r="H87" s="1"/>
      <c r="I87" s="88"/>
    </row>
    <row r="88" spans="1:11" ht="3.75" customHeight="1" x14ac:dyDescent="0.2">
      <c r="A88" s="1"/>
      <c r="B88" s="1"/>
      <c r="C88" s="1"/>
      <c r="D88" s="1"/>
      <c r="E88" s="1"/>
      <c r="F88" s="1"/>
      <c r="G88" s="1"/>
      <c r="H88" s="1"/>
      <c r="I88" s="78"/>
    </row>
    <row r="89" spans="1:11" ht="67.5" customHeight="1" thickBot="1" x14ac:dyDescent="0.25">
      <c r="A89" s="206" t="s">
        <v>234</v>
      </c>
      <c r="B89" s="206"/>
      <c r="C89" s="206"/>
      <c r="D89" s="206"/>
      <c r="E89" s="206"/>
      <c r="F89" s="206"/>
      <c r="G89" s="206"/>
      <c r="H89" s="1"/>
      <c r="I89" s="88"/>
    </row>
    <row r="90" spans="1:11" x14ac:dyDescent="0.2">
      <c r="A90" s="181"/>
      <c r="B90" s="182"/>
      <c r="C90" s="182"/>
      <c r="D90" s="182"/>
      <c r="E90" s="182"/>
      <c r="F90" s="182"/>
      <c r="G90" s="182"/>
      <c r="H90" s="182"/>
      <c r="I90" s="208"/>
    </row>
    <row r="91" spans="1:11" x14ac:dyDescent="0.2">
      <c r="A91" s="209"/>
      <c r="B91" s="207"/>
      <c r="C91" s="207"/>
      <c r="D91" s="207"/>
      <c r="E91" s="207"/>
      <c r="F91" s="207"/>
      <c r="G91" s="207"/>
      <c r="H91" s="207"/>
      <c r="I91" s="208"/>
    </row>
    <row r="92" spans="1:11" x14ac:dyDescent="0.2">
      <c r="A92" s="209"/>
      <c r="B92" s="207"/>
      <c r="C92" s="207"/>
      <c r="D92" s="207"/>
      <c r="E92" s="207"/>
      <c r="F92" s="207"/>
      <c r="G92" s="207"/>
      <c r="H92" s="207"/>
      <c r="I92" s="208"/>
    </row>
    <row r="93" spans="1:11" x14ac:dyDescent="0.2">
      <c r="A93" s="209"/>
      <c r="B93" s="207"/>
      <c r="C93" s="207"/>
      <c r="D93" s="207"/>
      <c r="E93" s="207"/>
      <c r="F93" s="207"/>
      <c r="G93" s="207"/>
      <c r="H93" s="207"/>
      <c r="I93" s="208"/>
    </row>
    <row r="94" spans="1:11" x14ac:dyDescent="0.2">
      <c r="A94" s="209"/>
      <c r="B94" s="207"/>
      <c r="C94" s="207"/>
      <c r="D94" s="207"/>
      <c r="E94" s="207"/>
      <c r="F94" s="207"/>
      <c r="G94" s="207"/>
      <c r="H94" s="207"/>
      <c r="I94" s="208"/>
    </row>
    <row r="95" spans="1:11" ht="13.5" thickBot="1" x14ac:dyDescent="0.25">
      <c r="A95" s="210"/>
      <c r="B95" s="211"/>
      <c r="C95" s="211"/>
      <c r="D95" s="211"/>
      <c r="E95" s="211"/>
      <c r="F95" s="211"/>
      <c r="G95" s="211"/>
      <c r="H95" s="211"/>
      <c r="I95" s="212"/>
    </row>
    <row r="96" spans="1:11" ht="13.5" thickBot="1" x14ac:dyDescent="0.25">
      <c r="A96" s="216"/>
      <c r="B96" s="217"/>
      <c r="C96" s="217"/>
      <c r="D96" s="217"/>
      <c r="E96" s="217"/>
      <c r="F96" s="217"/>
      <c r="G96" s="217"/>
      <c r="H96" s="217"/>
      <c r="I96" s="218"/>
    </row>
    <row r="97" spans="1:9" ht="21" thickBot="1" x14ac:dyDescent="0.35">
      <c r="A97" s="213" t="s">
        <v>222</v>
      </c>
      <c r="B97" s="214"/>
      <c r="C97" s="214"/>
      <c r="D97" s="214"/>
      <c r="E97" s="214"/>
      <c r="F97" s="214"/>
      <c r="G97" s="214"/>
      <c r="H97" s="214"/>
      <c r="I97" s="215"/>
    </row>
    <row r="98" spans="1:9" ht="6" customHeigh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ht="26.25" customHeight="1" x14ac:dyDescent="0.2">
      <c r="A99" s="206" t="s">
        <v>235</v>
      </c>
      <c r="B99" s="206"/>
      <c r="C99" s="206"/>
      <c r="D99" s="206"/>
      <c r="E99" s="206"/>
      <c r="F99" s="206"/>
      <c r="G99" s="206"/>
      <c r="H99" s="1"/>
      <c r="I99" s="88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78"/>
    </row>
    <row r="101" spans="1:9" ht="156" customHeight="1" x14ac:dyDescent="0.2">
      <c r="A101" s="206" t="s">
        <v>236</v>
      </c>
      <c r="B101" s="206"/>
      <c r="C101" s="206"/>
      <c r="D101" s="206"/>
      <c r="E101" s="206"/>
      <c r="F101" s="206"/>
      <c r="G101" s="206"/>
      <c r="H101" s="1"/>
      <c r="I101" s="88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78"/>
    </row>
    <row r="103" spans="1:9" ht="26.25" customHeight="1" x14ac:dyDescent="0.2">
      <c r="A103" s="206" t="s">
        <v>237</v>
      </c>
      <c r="B103" s="206"/>
      <c r="C103" s="206"/>
      <c r="D103" s="206"/>
      <c r="E103" s="206"/>
      <c r="F103" s="206"/>
      <c r="G103" s="206"/>
      <c r="H103" s="1"/>
      <c r="I103" s="88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78"/>
    </row>
    <row r="105" spans="1:9" ht="24.75" customHeight="1" x14ac:dyDescent="0.2">
      <c r="A105" s="206" t="s">
        <v>238</v>
      </c>
      <c r="B105" s="206"/>
      <c r="C105" s="206"/>
      <c r="D105" s="206"/>
      <c r="E105" s="206"/>
      <c r="F105" s="206"/>
      <c r="G105" s="206"/>
      <c r="H105" s="1"/>
      <c r="I105" s="88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78"/>
    </row>
    <row r="107" spans="1:9" x14ac:dyDescent="0.2">
      <c r="A107" s="206" t="s">
        <v>239</v>
      </c>
      <c r="B107" s="206"/>
      <c r="C107" s="206"/>
      <c r="D107" s="206"/>
      <c r="E107" s="206"/>
      <c r="F107" s="206"/>
      <c r="G107" s="206"/>
      <c r="H107" s="1"/>
      <c r="I107" s="88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78"/>
    </row>
    <row r="109" spans="1:9" ht="66" customHeight="1" x14ac:dyDescent="0.2">
      <c r="A109" s="206" t="s">
        <v>240</v>
      </c>
      <c r="B109" s="206"/>
      <c r="C109" s="206"/>
      <c r="D109" s="206"/>
      <c r="E109" s="206"/>
      <c r="F109" s="206"/>
      <c r="G109" s="206"/>
      <c r="H109" s="1"/>
      <c r="I109" s="88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78"/>
    </row>
    <row r="111" spans="1:9" ht="39" customHeight="1" x14ac:dyDescent="0.2">
      <c r="A111" s="206" t="s">
        <v>241</v>
      </c>
      <c r="B111" s="206"/>
      <c r="C111" s="206"/>
      <c r="D111" s="206"/>
      <c r="E111" s="206"/>
      <c r="F111" s="206"/>
      <c r="G111" s="206"/>
      <c r="H111" s="1"/>
      <c r="I111" s="88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78"/>
    </row>
    <row r="113" spans="1:9" ht="41.25" customHeight="1" x14ac:dyDescent="0.2">
      <c r="A113" s="206" t="s">
        <v>242</v>
      </c>
      <c r="B113" s="206"/>
      <c r="C113" s="206"/>
      <c r="D113" s="206"/>
      <c r="E113" s="206"/>
      <c r="F113" s="206"/>
      <c r="G113" s="206"/>
      <c r="H113" s="1"/>
      <c r="I113" s="88"/>
    </row>
    <row r="114" spans="1:9" ht="12.75" customHeight="1" x14ac:dyDescent="0.2">
      <c r="A114" s="87"/>
      <c r="B114" s="87"/>
      <c r="C114" s="87"/>
      <c r="D114" s="87"/>
      <c r="E114" s="87"/>
      <c r="F114" s="87"/>
      <c r="G114" s="87"/>
      <c r="H114" s="1"/>
      <c r="I114" s="78"/>
    </row>
    <row r="115" spans="1:9" ht="38.25" customHeight="1" x14ac:dyDescent="0.2">
      <c r="A115" s="206" t="s">
        <v>243</v>
      </c>
      <c r="B115" s="206"/>
      <c r="C115" s="206"/>
      <c r="D115" s="206"/>
      <c r="E115" s="206"/>
      <c r="F115" s="206"/>
      <c r="G115" s="206"/>
      <c r="H115" s="1"/>
      <c r="I115" s="88"/>
    </row>
    <row r="116" spans="1:9" ht="5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26.25" customHeight="1" x14ac:dyDescent="0.2">
      <c r="A117" s="206" t="s">
        <v>267</v>
      </c>
      <c r="B117" s="206"/>
      <c r="C117" s="219"/>
      <c r="D117" s="220"/>
      <c r="E117" s="220"/>
      <c r="F117" s="220"/>
      <c r="G117" s="220"/>
      <c r="H117" s="220"/>
      <c r="I117" s="221"/>
    </row>
    <row r="118" spans="1:9" x14ac:dyDescent="0.2">
      <c r="A118" s="1"/>
      <c r="B118" s="1"/>
      <c r="C118" s="222"/>
      <c r="D118" s="223"/>
      <c r="E118" s="223"/>
      <c r="F118" s="223"/>
      <c r="G118" s="223"/>
      <c r="H118" s="223"/>
      <c r="I118" s="224"/>
    </row>
    <row r="119" spans="1:9" x14ac:dyDescent="0.2">
      <c r="A119" s="1"/>
      <c r="B119" s="1"/>
      <c r="C119" s="222"/>
      <c r="D119" s="223"/>
      <c r="E119" s="223"/>
      <c r="F119" s="223"/>
      <c r="G119" s="223"/>
      <c r="H119" s="223"/>
      <c r="I119" s="224"/>
    </row>
    <row r="120" spans="1:9" x14ac:dyDescent="0.2">
      <c r="A120" s="1"/>
      <c r="B120" s="1"/>
      <c r="C120" s="225"/>
      <c r="D120" s="226"/>
      <c r="E120" s="226"/>
      <c r="F120" s="226"/>
      <c r="G120" s="226"/>
      <c r="H120" s="226"/>
      <c r="I120" s="227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</sheetData>
  <mergeCells count="78">
    <mergeCell ref="A111:G111"/>
    <mergeCell ref="A113:G113"/>
    <mergeCell ref="A117:B117"/>
    <mergeCell ref="C117:I120"/>
    <mergeCell ref="A103:G103"/>
    <mergeCell ref="A105:G105"/>
    <mergeCell ref="A107:G107"/>
    <mergeCell ref="A109:G109"/>
    <mergeCell ref="A115:G115"/>
    <mergeCell ref="A90:I95"/>
    <mergeCell ref="A96:I96"/>
    <mergeCell ref="A97:I97"/>
    <mergeCell ref="A99:G99"/>
    <mergeCell ref="A101:G101"/>
    <mergeCell ref="A81:G81"/>
    <mergeCell ref="A83:G83"/>
    <mergeCell ref="A85:G85"/>
    <mergeCell ref="A87:G87"/>
    <mergeCell ref="A89:G89"/>
    <mergeCell ref="A73:G73"/>
    <mergeCell ref="A75:G75"/>
    <mergeCell ref="A76:G76"/>
    <mergeCell ref="A77:G77"/>
    <mergeCell ref="A79:G79"/>
    <mergeCell ref="A68:F68"/>
    <mergeCell ref="A67:G67"/>
    <mergeCell ref="A69:G69"/>
    <mergeCell ref="A71:G71"/>
    <mergeCell ref="A58:I63"/>
    <mergeCell ref="A65:I65"/>
    <mergeCell ref="A64:I64"/>
    <mergeCell ref="D56:I57"/>
    <mergeCell ref="A1:I1"/>
    <mergeCell ref="A2:I2"/>
    <mergeCell ref="A3:I3"/>
    <mergeCell ref="A4:I4"/>
    <mergeCell ref="B5:D5"/>
    <mergeCell ref="E5:F5"/>
    <mergeCell ref="G5:I5"/>
    <mergeCell ref="H10:I10"/>
    <mergeCell ref="B11:D11"/>
    <mergeCell ref="H11:I11"/>
    <mergeCell ref="A12:I12"/>
    <mergeCell ref="A6:I6"/>
    <mergeCell ref="A7:D7"/>
    <mergeCell ref="B8:D8"/>
    <mergeCell ref="B9:D9"/>
    <mergeCell ref="F9:G9"/>
    <mergeCell ref="H9:I9"/>
    <mergeCell ref="E7:E11"/>
    <mergeCell ref="B14:D14"/>
    <mergeCell ref="B17:D17"/>
    <mergeCell ref="B20:D20"/>
    <mergeCell ref="B10:D10"/>
    <mergeCell ref="B23:D24"/>
    <mergeCell ref="F23:I24"/>
    <mergeCell ref="B33:D33"/>
    <mergeCell ref="F33:I33"/>
    <mergeCell ref="F30:I30"/>
    <mergeCell ref="F20:I20"/>
    <mergeCell ref="F27:I27"/>
    <mergeCell ref="F17:I17"/>
    <mergeCell ref="B30:D30"/>
    <mergeCell ref="B27:D27"/>
    <mergeCell ref="B48:D48"/>
    <mergeCell ref="B54:D54"/>
    <mergeCell ref="F36:I36"/>
    <mergeCell ref="F39:I39"/>
    <mergeCell ref="F42:I42"/>
    <mergeCell ref="F48:I48"/>
    <mergeCell ref="F51:I51"/>
    <mergeCell ref="B51:D51"/>
    <mergeCell ref="F45:G45"/>
    <mergeCell ref="A44:B44"/>
    <mergeCell ref="C44:D44"/>
    <mergeCell ref="B42:D42"/>
    <mergeCell ref="B36:D36"/>
    <mergeCell ref="B39:D39"/>
  </mergeCells>
  <hyperlinks>
    <hyperlink ref="B11" r:id="rId1"/>
  </hyperlink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Listy!$D$3:$D$35</xm:f>
          </x14:formula1>
          <xm:sqref>F20:I20</xm:sqref>
        </x14:dataValidation>
        <x14:dataValidation type="list" errorStyle="information" allowBlank="1" showInputMessage="1" showErrorMessage="1">
          <x14:formula1>
            <xm:f>Listy!$D$2:$D$35</xm:f>
          </x14:formula1>
          <xm:sqref>B20:D20</xm:sqref>
        </x14:dataValidation>
        <x14:dataValidation type="list" errorStyle="information" allowBlank="1" showInputMessage="1" showErrorMessage="1">
          <x14:formula1>
            <xm:f>Listy!$F$2:$F$24</xm:f>
          </x14:formula1>
          <xm:sqref>B39:D39</xm:sqref>
        </x14:dataValidation>
        <x14:dataValidation type="list" errorStyle="information" allowBlank="1" showInputMessage="1" showErrorMessage="1">
          <x14:formula1>
            <xm:f>Listy!$G$2:$G$32</xm:f>
          </x14:formula1>
          <xm:sqref>F36:I36</xm:sqref>
        </x14:dataValidation>
        <x14:dataValidation type="list" errorStyle="information" allowBlank="1" showInputMessage="1" showErrorMessage="1">
          <x14:formula1>
            <xm:f>Listy!$E$2:$E$13</xm:f>
          </x14:formula1>
          <xm:sqref>B36:D36</xm:sqref>
        </x14:dataValidation>
        <x14:dataValidation type="list" allowBlank="1" showInputMessage="1" showErrorMessage="1">
          <x14:formula1>
            <xm:f>Listy!$C$2:$C$4</xm:f>
          </x14:formula1>
          <xm:sqref>F14:I14 B45:C45</xm:sqref>
        </x14:dataValidation>
        <x14:dataValidation type="list" errorStyle="information" allowBlank="1" showInputMessage="1" showErrorMessage="1">
          <x14:formula1>
            <xm:f>Listy!$C$2:$C$4</xm:f>
          </x14:formula1>
          <xm:sqref>D45</xm:sqref>
        </x14:dataValidation>
        <x14:dataValidation type="list" errorStyle="information" allowBlank="1" showInputMessage="1" showErrorMessage="1">
          <x14:formula1>
            <xm:f>Listy!$C$2:$C$5</xm:f>
          </x14:formula1>
          <xm:sqref>I67 I69 I71 I75 I77 I79 I85 I87 I89 I99 I101 I111 I113:I115</xm:sqref>
        </x14:dataValidation>
        <x14:dataValidation type="list" allowBlank="1" showInputMessage="1" showErrorMessage="1">
          <x14:formula1>
            <xm:f>Listy!$C$2:$C$5</xm:f>
          </x14:formula1>
          <xm:sqref>I73 I105</xm:sqref>
        </x14:dataValidation>
        <x14:dataValidation type="list" errorStyle="information" allowBlank="1" showInputMessage="1" showErrorMessage="1">
          <x14:formula1>
            <xm:f>Listy!$H$2:$H$7</xm:f>
          </x14:formula1>
          <xm:sqref>I107</xm:sqref>
        </x14:dataValidation>
        <x14:dataValidation type="list" errorStyle="information" allowBlank="1" showInputMessage="1" showErrorMessage="1">
          <x14:formula1>
            <xm:f>Listy!$I$2:$I$8</xm:f>
          </x14:formula1>
          <xm:sqref>I109</xm:sqref>
        </x14:dataValidation>
        <x14:dataValidation type="list" errorStyle="information" allowBlank="1" showInputMessage="1" showErrorMessage="1">
          <x14:formula1>
            <xm:f>Listy!$J$2:$J$5</xm:f>
          </x14:formula1>
          <xm:sqref>B56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O15" sqref="O15"/>
    </sheetView>
  </sheetViews>
  <sheetFormatPr defaultRowHeight="12.75" x14ac:dyDescent="0.2"/>
  <cols>
    <col min="1" max="1" width="4" customWidth="1"/>
    <col min="2" max="2" width="22.140625" bestFit="1" customWidth="1"/>
    <col min="5" max="5" width="13.28515625" bestFit="1" customWidth="1"/>
    <col min="7" max="7" width="9.7109375" customWidth="1"/>
    <col min="9" max="9" width="11.85546875" customWidth="1"/>
    <col min="10" max="10" width="12.85546875" customWidth="1"/>
    <col min="11" max="11" width="13.140625" bestFit="1" customWidth="1"/>
    <col min="13" max="13" width="36.7109375" customWidth="1"/>
  </cols>
  <sheetData>
    <row r="2" spans="1:13" ht="20.25" x14ac:dyDescent="0.3">
      <c r="B2" s="77" t="s">
        <v>272</v>
      </c>
      <c r="K2" s="56"/>
    </row>
    <row r="3" spans="1:13" ht="51" x14ac:dyDescent="0.2">
      <c r="A3" s="59"/>
      <c r="B3" s="60" t="s">
        <v>273</v>
      </c>
      <c r="C3" s="60" t="s">
        <v>274</v>
      </c>
      <c r="D3" s="61" t="s">
        <v>275</v>
      </c>
      <c r="E3" s="60" t="s">
        <v>276</v>
      </c>
      <c r="F3" s="60" t="s">
        <v>277</v>
      </c>
      <c r="G3" s="61" t="s">
        <v>278</v>
      </c>
      <c r="H3" s="61" t="s">
        <v>279</v>
      </c>
      <c r="I3" s="61" t="s">
        <v>280</v>
      </c>
      <c r="J3" s="61" t="s">
        <v>281</v>
      </c>
      <c r="K3" s="61" t="s">
        <v>282</v>
      </c>
      <c r="L3" s="61" t="s">
        <v>283</v>
      </c>
      <c r="M3" s="60" t="s">
        <v>284</v>
      </c>
    </row>
    <row r="4" spans="1:13" x14ac:dyDescent="0.2">
      <c r="A4" s="62">
        <v>1</v>
      </c>
      <c r="B4" s="58" t="s">
        <v>141</v>
      </c>
      <c r="C4" s="57">
        <v>2</v>
      </c>
      <c r="D4" s="57">
        <f>150*27.5</f>
        <v>4125</v>
      </c>
      <c r="E4" s="57">
        <v>480</v>
      </c>
      <c r="F4" s="57">
        <v>300</v>
      </c>
      <c r="G4" s="63">
        <f t="shared" ref="G4:G16" si="0">SUM(D4:F4)</f>
        <v>4905</v>
      </c>
      <c r="H4" s="91">
        <v>5000</v>
      </c>
      <c r="I4" s="65">
        <f t="shared" ref="I4:I16" si="1">H4-G4</f>
        <v>95</v>
      </c>
      <c r="J4" s="64">
        <f>27.5*200</f>
        <v>5500</v>
      </c>
      <c r="K4" s="65">
        <f t="shared" ref="K4:K16" si="2">J4-G4</f>
        <v>595</v>
      </c>
      <c r="L4" s="57">
        <v>27.5</v>
      </c>
      <c r="M4" s="57"/>
    </row>
    <row r="5" spans="1:13" x14ac:dyDescent="0.2">
      <c r="A5" s="62">
        <v>2</v>
      </c>
      <c r="B5" s="58" t="s">
        <v>141</v>
      </c>
      <c r="C5" s="57">
        <v>1</v>
      </c>
      <c r="D5" s="57">
        <f>150*27.5</f>
        <v>4125</v>
      </c>
      <c r="E5" s="57">
        <v>337</v>
      </c>
      <c r="F5" s="57">
        <v>150</v>
      </c>
      <c r="G5" s="63">
        <f t="shared" si="0"/>
        <v>4612</v>
      </c>
      <c r="H5" s="91">
        <v>4750</v>
      </c>
      <c r="I5" s="65">
        <f t="shared" si="1"/>
        <v>138</v>
      </c>
      <c r="J5" s="64">
        <f>27.5*200</f>
        <v>5500</v>
      </c>
      <c r="K5" s="65">
        <f t="shared" si="2"/>
        <v>888</v>
      </c>
      <c r="L5" s="57">
        <v>27.5</v>
      </c>
      <c r="M5" s="58" t="s">
        <v>290</v>
      </c>
    </row>
    <row r="6" spans="1:13" x14ac:dyDescent="0.2">
      <c r="A6" s="62">
        <v>3</v>
      </c>
      <c r="B6" s="58" t="s">
        <v>141</v>
      </c>
      <c r="C6" s="57">
        <v>1</v>
      </c>
      <c r="D6" s="57">
        <f>150*27.5</f>
        <v>4125</v>
      </c>
      <c r="E6" s="57">
        <v>337</v>
      </c>
      <c r="F6" s="57">
        <v>200</v>
      </c>
      <c r="G6" s="63">
        <f t="shared" si="0"/>
        <v>4662</v>
      </c>
      <c r="H6" s="91">
        <v>4800</v>
      </c>
      <c r="I6" s="65">
        <f t="shared" si="1"/>
        <v>138</v>
      </c>
      <c r="J6" s="64">
        <f>27.5*200</f>
        <v>5500</v>
      </c>
      <c r="K6" s="65">
        <f t="shared" si="2"/>
        <v>838</v>
      </c>
      <c r="L6" s="57">
        <v>27.5</v>
      </c>
      <c r="M6" s="58" t="s">
        <v>291</v>
      </c>
    </row>
    <row r="7" spans="1:13" x14ac:dyDescent="0.2">
      <c r="A7" s="62">
        <v>4</v>
      </c>
      <c r="B7" s="58" t="s">
        <v>142</v>
      </c>
      <c r="C7" s="57">
        <v>2</v>
      </c>
      <c r="D7" s="57">
        <v>3000</v>
      </c>
      <c r="E7" s="57">
        <v>480</v>
      </c>
      <c r="F7" s="57">
        <v>300</v>
      </c>
      <c r="G7" s="63">
        <f t="shared" si="0"/>
        <v>3780</v>
      </c>
      <c r="H7" s="91">
        <v>3900</v>
      </c>
      <c r="I7" s="65">
        <f t="shared" si="1"/>
        <v>120</v>
      </c>
      <c r="J7" s="64">
        <v>4300</v>
      </c>
      <c r="K7" s="65">
        <f t="shared" si="2"/>
        <v>520</v>
      </c>
      <c r="L7" s="57"/>
      <c r="M7" s="57"/>
    </row>
    <row r="8" spans="1:13" x14ac:dyDescent="0.2">
      <c r="A8" s="62">
        <v>5</v>
      </c>
      <c r="B8" s="58" t="s">
        <v>142</v>
      </c>
      <c r="C8" s="57">
        <v>1</v>
      </c>
      <c r="D8" s="57">
        <v>3000</v>
      </c>
      <c r="E8" s="57">
        <v>337</v>
      </c>
      <c r="F8" s="57">
        <v>150</v>
      </c>
      <c r="G8" s="63">
        <f t="shared" si="0"/>
        <v>3487</v>
      </c>
      <c r="H8" s="91">
        <v>3600</v>
      </c>
      <c r="I8" s="65">
        <f t="shared" si="1"/>
        <v>113</v>
      </c>
      <c r="J8" s="64">
        <v>4000</v>
      </c>
      <c r="K8" s="65">
        <f t="shared" si="2"/>
        <v>513</v>
      </c>
      <c r="L8" s="57"/>
      <c r="M8" s="58" t="s">
        <v>290</v>
      </c>
    </row>
    <row r="9" spans="1:13" x14ac:dyDescent="0.2">
      <c r="A9" s="62">
        <v>6</v>
      </c>
      <c r="B9" s="58" t="s">
        <v>142</v>
      </c>
      <c r="C9" s="57">
        <v>1</v>
      </c>
      <c r="D9" s="57">
        <v>3000</v>
      </c>
      <c r="E9" s="57">
        <v>337</v>
      </c>
      <c r="F9" s="57">
        <v>200</v>
      </c>
      <c r="G9" s="63">
        <f t="shared" si="0"/>
        <v>3537</v>
      </c>
      <c r="H9" s="91">
        <v>3650</v>
      </c>
      <c r="I9" s="65">
        <f t="shared" si="1"/>
        <v>113</v>
      </c>
      <c r="J9" s="64">
        <v>4000</v>
      </c>
      <c r="K9" s="65">
        <f t="shared" si="2"/>
        <v>463</v>
      </c>
      <c r="L9" s="57"/>
      <c r="M9" s="58" t="s">
        <v>291</v>
      </c>
    </row>
    <row r="10" spans="1:13" x14ac:dyDescent="0.2">
      <c r="A10" s="62">
        <v>7</v>
      </c>
      <c r="B10" s="58" t="s">
        <v>143</v>
      </c>
      <c r="C10" s="57">
        <v>2</v>
      </c>
      <c r="D10" s="57">
        <v>2500</v>
      </c>
      <c r="E10" s="57">
        <v>480</v>
      </c>
      <c r="F10" s="57">
        <v>300</v>
      </c>
      <c r="G10" s="63">
        <f t="shared" si="0"/>
        <v>3280</v>
      </c>
      <c r="H10" s="91">
        <v>3400</v>
      </c>
      <c r="I10" s="65">
        <f t="shared" si="1"/>
        <v>120</v>
      </c>
      <c r="J10" s="64">
        <v>3800</v>
      </c>
      <c r="K10" s="65">
        <f t="shared" si="2"/>
        <v>520</v>
      </c>
      <c r="L10" s="57"/>
      <c r="M10" s="57"/>
    </row>
    <row r="11" spans="1:13" x14ac:dyDescent="0.2">
      <c r="A11" s="62">
        <v>8</v>
      </c>
      <c r="B11" s="58" t="s">
        <v>143</v>
      </c>
      <c r="C11" s="57">
        <v>1</v>
      </c>
      <c r="D11" s="57">
        <v>2500</v>
      </c>
      <c r="E11" s="57">
        <v>337</v>
      </c>
      <c r="F11" s="57">
        <v>150</v>
      </c>
      <c r="G11" s="63">
        <f t="shared" si="0"/>
        <v>2987</v>
      </c>
      <c r="H11" s="91">
        <v>3200</v>
      </c>
      <c r="I11" s="65">
        <f t="shared" si="1"/>
        <v>213</v>
      </c>
      <c r="J11" s="64">
        <v>3600</v>
      </c>
      <c r="K11" s="65">
        <f t="shared" si="2"/>
        <v>613</v>
      </c>
      <c r="L11" s="57"/>
      <c r="M11" s="58" t="s">
        <v>290</v>
      </c>
    </row>
    <row r="12" spans="1:13" x14ac:dyDescent="0.2">
      <c r="A12" s="62">
        <v>9</v>
      </c>
      <c r="B12" s="58" t="s">
        <v>143</v>
      </c>
      <c r="C12" s="57">
        <v>1</v>
      </c>
      <c r="D12" s="57">
        <v>2500</v>
      </c>
      <c r="E12" s="57">
        <v>337</v>
      </c>
      <c r="F12" s="57">
        <v>200</v>
      </c>
      <c r="G12" s="63">
        <f t="shared" si="0"/>
        <v>3037</v>
      </c>
      <c r="H12" s="91">
        <v>3250</v>
      </c>
      <c r="I12" s="65">
        <f t="shared" si="1"/>
        <v>213</v>
      </c>
      <c r="J12" s="64">
        <v>3600</v>
      </c>
      <c r="K12" s="65">
        <f t="shared" si="2"/>
        <v>563</v>
      </c>
      <c r="L12" s="57"/>
      <c r="M12" s="58" t="s">
        <v>291</v>
      </c>
    </row>
    <row r="13" spans="1:13" x14ac:dyDescent="0.2">
      <c r="A13" s="62">
        <v>10</v>
      </c>
      <c r="B13" s="58" t="s">
        <v>144</v>
      </c>
      <c r="C13" s="57">
        <v>1</v>
      </c>
      <c r="D13" s="57">
        <v>2000</v>
      </c>
      <c r="E13" s="57">
        <v>261</v>
      </c>
      <c r="F13" s="57">
        <v>150</v>
      </c>
      <c r="G13" s="63">
        <f t="shared" si="0"/>
        <v>2411</v>
      </c>
      <c r="H13" s="91">
        <v>2750</v>
      </c>
      <c r="I13" s="65">
        <f t="shared" si="1"/>
        <v>339</v>
      </c>
      <c r="J13" s="64">
        <v>3000</v>
      </c>
      <c r="K13" s="65">
        <f t="shared" si="2"/>
        <v>589</v>
      </c>
      <c r="L13" s="57"/>
      <c r="M13" s="58" t="s">
        <v>290</v>
      </c>
    </row>
    <row r="14" spans="1:13" x14ac:dyDescent="0.2">
      <c r="A14" s="62">
        <v>11</v>
      </c>
      <c r="B14" s="58" t="s">
        <v>144</v>
      </c>
      <c r="C14" s="57">
        <v>1</v>
      </c>
      <c r="D14" s="57">
        <v>2000</v>
      </c>
      <c r="E14" s="57">
        <v>261</v>
      </c>
      <c r="F14" s="57">
        <v>200</v>
      </c>
      <c r="G14" s="63">
        <f t="shared" si="0"/>
        <v>2461</v>
      </c>
      <c r="H14" s="91">
        <v>2800</v>
      </c>
      <c r="I14" s="65">
        <f t="shared" si="1"/>
        <v>339</v>
      </c>
      <c r="J14" s="64">
        <v>3000</v>
      </c>
      <c r="K14" s="65">
        <f t="shared" si="2"/>
        <v>539</v>
      </c>
      <c r="L14" s="57"/>
      <c r="M14" s="58" t="s">
        <v>291</v>
      </c>
    </row>
    <row r="15" spans="1:13" x14ac:dyDescent="0.2">
      <c r="A15" s="62">
        <v>12</v>
      </c>
      <c r="B15" s="58" t="s">
        <v>288</v>
      </c>
      <c r="C15" s="57">
        <v>1</v>
      </c>
      <c r="D15" s="57">
        <v>2500</v>
      </c>
      <c r="E15" s="57">
        <v>261</v>
      </c>
      <c r="F15" s="57">
        <v>150</v>
      </c>
      <c r="G15" s="63">
        <f t="shared" si="0"/>
        <v>2911</v>
      </c>
      <c r="H15" s="91">
        <v>3000</v>
      </c>
      <c r="I15" s="65">
        <f t="shared" si="1"/>
        <v>89</v>
      </c>
      <c r="J15" s="64">
        <v>3300</v>
      </c>
      <c r="K15" s="65">
        <f t="shared" si="2"/>
        <v>389</v>
      </c>
      <c r="L15" s="57"/>
      <c r="M15" s="58" t="s">
        <v>290</v>
      </c>
    </row>
    <row r="16" spans="1:13" x14ac:dyDescent="0.2">
      <c r="A16" s="62">
        <v>13</v>
      </c>
      <c r="B16" s="58" t="s">
        <v>288</v>
      </c>
      <c r="C16" s="57">
        <v>1</v>
      </c>
      <c r="D16" s="57">
        <v>2500</v>
      </c>
      <c r="E16" s="57">
        <v>261</v>
      </c>
      <c r="F16" s="57">
        <v>200</v>
      </c>
      <c r="G16" s="63">
        <f t="shared" si="0"/>
        <v>2961</v>
      </c>
      <c r="H16" s="91">
        <v>3000</v>
      </c>
      <c r="I16" s="65">
        <f t="shared" si="1"/>
        <v>39</v>
      </c>
      <c r="J16" s="64">
        <v>3300</v>
      </c>
      <c r="K16" s="65">
        <f t="shared" si="2"/>
        <v>339</v>
      </c>
      <c r="L16" s="57"/>
      <c r="M16" s="58" t="s">
        <v>291</v>
      </c>
    </row>
    <row r="17" spans="1:13" x14ac:dyDescent="0.2">
      <c r="A17" s="62">
        <v>14</v>
      </c>
      <c r="B17" s="58" t="s">
        <v>144</v>
      </c>
      <c r="C17" s="86">
        <v>2</v>
      </c>
      <c r="D17" s="58" t="s">
        <v>154</v>
      </c>
      <c r="E17" s="57">
        <v>375</v>
      </c>
      <c r="F17" s="57">
        <v>300</v>
      </c>
      <c r="G17" s="57"/>
      <c r="H17" s="57"/>
      <c r="I17" s="57"/>
      <c r="J17" s="57"/>
      <c r="K17" s="57"/>
      <c r="L17" s="57"/>
      <c r="M17" s="58" t="s">
        <v>292</v>
      </c>
    </row>
    <row r="18" spans="1:13" x14ac:dyDescent="0.2">
      <c r="A18" s="62">
        <v>15</v>
      </c>
      <c r="B18" s="58" t="s">
        <v>288</v>
      </c>
      <c r="C18" s="86">
        <v>2</v>
      </c>
      <c r="D18" s="58" t="s">
        <v>154</v>
      </c>
      <c r="E18" s="57">
        <v>375</v>
      </c>
      <c r="F18" s="57">
        <v>300</v>
      </c>
      <c r="G18" s="57"/>
      <c r="H18" s="57"/>
      <c r="I18" s="57"/>
      <c r="J18" s="57"/>
      <c r="K18" s="57"/>
      <c r="L18" s="57"/>
      <c r="M18" s="58" t="s">
        <v>293</v>
      </c>
    </row>
    <row r="19" spans="1:13" x14ac:dyDescent="0.2">
      <c r="A19" s="62">
        <v>16</v>
      </c>
      <c r="B19" s="58" t="s">
        <v>289</v>
      </c>
      <c r="C19" s="57"/>
      <c r="D19" s="58" t="s">
        <v>154</v>
      </c>
      <c r="E19" s="57"/>
      <c r="F19" s="57"/>
      <c r="G19" s="57"/>
      <c r="H19" s="57"/>
      <c r="I19" s="57"/>
      <c r="J19" s="57"/>
      <c r="K19" s="57"/>
      <c r="L19" s="57"/>
      <c r="M19" s="58" t="s">
        <v>294</v>
      </c>
    </row>
    <row r="21" spans="1:13" ht="27.75" customHeight="1" x14ac:dyDescent="0.2">
      <c r="B21" s="229" t="s">
        <v>285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</row>
    <row r="22" spans="1:13" x14ac:dyDescent="0.2">
      <c r="B22" s="90"/>
    </row>
    <row r="23" spans="1:13" ht="26.25" customHeight="1" x14ac:dyDescent="0.2">
      <c r="B23" s="228" t="s">
        <v>286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</row>
    <row r="25" spans="1:13" x14ac:dyDescent="0.2">
      <c r="B25" s="45" t="s">
        <v>287</v>
      </c>
    </row>
  </sheetData>
  <mergeCells count="2">
    <mergeCell ref="B23:M23"/>
    <mergeCell ref="B21:M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zoomScaleNormal="100" workbookViewId="0">
      <selection activeCell="B14" sqref="B14:D14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35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0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190" t="s">
        <v>55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C44:G44"/>
    <mergeCell ref="A1:I1"/>
    <mergeCell ref="A2:I2"/>
    <mergeCell ref="A3:I3"/>
    <mergeCell ref="A4:I4"/>
    <mergeCell ref="A7:D7"/>
    <mergeCell ref="A13:D13"/>
    <mergeCell ref="A22:D22"/>
    <mergeCell ref="A21:D21"/>
    <mergeCell ref="B23:D23"/>
    <mergeCell ref="A24:B24"/>
    <mergeCell ref="C24:D24"/>
    <mergeCell ref="B14:D14"/>
    <mergeCell ref="B15:D15"/>
    <mergeCell ref="B16:D17"/>
    <mergeCell ref="B18:D18"/>
    <mergeCell ref="B19:D19"/>
    <mergeCell ref="B20:D20"/>
    <mergeCell ref="B25:D25"/>
    <mergeCell ref="B26:D27"/>
    <mergeCell ref="B28:D28"/>
    <mergeCell ref="B29:D29"/>
    <mergeCell ref="B30:D30"/>
    <mergeCell ref="F25:G25"/>
    <mergeCell ref="F26:G26"/>
    <mergeCell ref="H25:I26"/>
    <mergeCell ref="F27:G27"/>
    <mergeCell ref="F28:G28"/>
    <mergeCell ref="H27:I28"/>
    <mergeCell ref="F29:G29"/>
    <mergeCell ref="F30:G30"/>
    <mergeCell ref="H29:I30"/>
    <mergeCell ref="F18:I18"/>
    <mergeCell ref="F21:I21"/>
    <mergeCell ref="F20:G20"/>
    <mergeCell ref="H20:I20"/>
    <mergeCell ref="F23:I23"/>
    <mergeCell ref="F19:I19"/>
    <mergeCell ref="H22:I22"/>
    <mergeCell ref="G13:I13"/>
    <mergeCell ref="F14:I14"/>
    <mergeCell ref="F16:I16"/>
    <mergeCell ref="F17:G17"/>
    <mergeCell ref="H17:I17"/>
    <mergeCell ref="G15:I15"/>
    <mergeCell ref="F24:I24"/>
    <mergeCell ref="F22:G22"/>
    <mergeCell ref="A47:I47"/>
    <mergeCell ref="C45:I46"/>
    <mergeCell ref="B5:D5"/>
    <mergeCell ref="E5:F5"/>
    <mergeCell ref="G5:I5"/>
    <mergeCell ref="A6:I6"/>
    <mergeCell ref="A12:I12"/>
    <mergeCell ref="E13:E30"/>
    <mergeCell ref="A31:I31"/>
    <mergeCell ref="A41:B41"/>
    <mergeCell ref="A36:I36"/>
    <mergeCell ref="A38:I38"/>
    <mergeCell ref="A40:I40"/>
    <mergeCell ref="A42:I42"/>
    <mergeCell ref="C41:D41"/>
    <mergeCell ref="A35:I35"/>
    <mergeCell ref="A43:I43"/>
    <mergeCell ref="H9:I9"/>
    <mergeCell ref="F9:G9"/>
    <mergeCell ref="H10:I10"/>
    <mergeCell ref="H11:I11"/>
    <mergeCell ref="E7:E11"/>
    <mergeCell ref="E41:G41"/>
    <mergeCell ref="H41:I41"/>
    <mergeCell ref="E39:F39"/>
    <mergeCell ref="E37:F37"/>
    <mergeCell ref="B8:D8"/>
    <mergeCell ref="B9:D9"/>
    <mergeCell ref="B10:D10"/>
    <mergeCell ref="B11:D11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topLeftCell="A10" zoomScaleNormal="100" workbookViewId="0">
      <selection activeCell="H27" sqref="H27:I28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35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0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283">
        <v>44010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A43:I43"/>
    <mergeCell ref="C44:G44"/>
    <mergeCell ref="C45:I46"/>
    <mergeCell ref="A47:I47"/>
    <mergeCell ref="A40:I40"/>
    <mergeCell ref="A41:B41"/>
    <mergeCell ref="C41:D41"/>
    <mergeCell ref="E41:G41"/>
    <mergeCell ref="H41:I41"/>
    <mergeCell ref="A42:I42"/>
    <mergeCell ref="E39:F39"/>
    <mergeCell ref="F27:G27"/>
    <mergeCell ref="H27:I28"/>
    <mergeCell ref="B28:D28"/>
    <mergeCell ref="F28:G28"/>
    <mergeCell ref="B29:D29"/>
    <mergeCell ref="F29:G29"/>
    <mergeCell ref="H29:I30"/>
    <mergeCell ref="B30:D30"/>
    <mergeCell ref="F30:G30"/>
    <mergeCell ref="A31:I31"/>
    <mergeCell ref="A35:I35"/>
    <mergeCell ref="A36:I36"/>
    <mergeCell ref="E37:F37"/>
    <mergeCell ref="A38:I38"/>
    <mergeCell ref="A21:D21"/>
    <mergeCell ref="F21:I21"/>
    <mergeCell ref="B25:D25"/>
    <mergeCell ref="F25:G25"/>
    <mergeCell ref="H25:I26"/>
    <mergeCell ref="B26:D27"/>
    <mergeCell ref="F26:G26"/>
    <mergeCell ref="B23:D23"/>
    <mergeCell ref="F23:I23"/>
    <mergeCell ref="A24:B24"/>
    <mergeCell ref="C24:D24"/>
    <mergeCell ref="F24:I24"/>
    <mergeCell ref="F18:I18"/>
    <mergeCell ref="B19:D19"/>
    <mergeCell ref="F19:I19"/>
    <mergeCell ref="B20:D20"/>
    <mergeCell ref="F20:G20"/>
    <mergeCell ref="H20:I20"/>
    <mergeCell ref="A12:I12"/>
    <mergeCell ref="A13:D13"/>
    <mergeCell ref="E13:E30"/>
    <mergeCell ref="G13:I13"/>
    <mergeCell ref="B14:D14"/>
    <mergeCell ref="F14:I14"/>
    <mergeCell ref="B15:D15"/>
    <mergeCell ref="G15:I15"/>
    <mergeCell ref="B16:D17"/>
    <mergeCell ref="A22:D22"/>
    <mergeCell ref="F22:G22"/>
    <mergeCell ref="H22:I22"/>
    <mergeCell ref="F16:I16"/>
    <mergeCell ref="F17:G17"/>
    <mergeCell ref="H17:I17"/>
    <mergeCell ref="B18:D18"/>
    <mergeCell ref="A6:I6"/>
    <mergeCell ref="A7:D7"/>
    <mergeCell ref="E7:E11"/>
    <mergeCell ref="B8:D8"/>
    <mergeCell ref="B9:D9"/>
    <mergeCell ref="F9:G9"/>
    <mergeCell ref="H9:I9"/>
    <mergeCell ref="B10:D10"/>
    <mergeCell ref="H10:I10"/>
    <mergeCell ref="B11:D11"/>
    <mergeCell ref="H11:I11"/>
    <mergeCell ref="A1:I1"/>
    <mergeCell ref="A2:I2"/>
    <mergeCell ref="A3:I3"/>
    <mergeCell ref="A4:I4"/>
    <mergeCell ref="B5:D5"/>
    <mergeCell ref="E5:F5"/>
    <mergeCell ref="G5:I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topLeftCell="A10" zoomScaleNormal="100" workbookViewId="0">
      <selection activeCell="A4" sqref="A4:I4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152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153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190" t="s">
        <v>55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A43:I43"/>
    <mergeCell ref="C44:G44"/>
    <mergeCell ref="C45:I46"/>
    <mergeCell ref="A47:I47"/>
    <mergeCell ref="A40:I40"/>
    <mergeCell ref="A41:B41"/>
    <mergeCell ref="C41:D41"/>
    <mergeCell ref="E41:G41"/>
    <mergeCell ref="H41:I41"/>
    <mergeCell ref="A42:I42"/>
    <mergeCell ref="E39:F39"/>
    <mergeCell ref="F27:G27"/>
    <mergeCell ref="H27:I28"/>
    <mergeCell ref="B28:D28"/>
    <mergeCell ref="F28:G28"/>
    <mergeCell ref="B29:D29"/>
    <mergeCell ref="F29:G29"/>
    <mergeCell ref="H29:I30"/>
    <mergeCell ref="B30:D30"/>
    <mergeCell ref="F30:G30"/>
    <mergeCell ref="A31:I31"/>
    <mergeCell ref="A35:I35"/>
    <mergeCell ref="A36:I36"/>
    <mergeCell ref="E37:F37"/>
    <mergeCell ref="A38:I38"/>
    <mergeCell ref="A21:D21"/>
    <mergeCell ref="F21:I21"/>
    <mergeCell ref="B25:D25"/>
    <mergeCell ref="F25:G25"/>
    <mergeCell ref="H25:I26"/>
    <mergeCell ref="B26:D27"/>
    <mergeCell ref="F26:G26"/>
    <mergeCell ref="B23:D23"/>
    <mergeCell ref="F23:I23"/>
    <mergeCell ref="A24:B24"/>
    <mergeCell ref="C24:D24"/>
    <mergeCell ref="F24:I24"/>
    <mergeCell ref="F18:I18"/>
    <mergeCell ref="B19:D19"/>
    <mergeCell ref="F19:I19"/>
    <mergeCell ref="B20:D20"/>
    <mergeCell ref="F20:G20"/>
    <mergeCell ref="H20:I20"/>
    <mergeCell ref="A12:I12"/>
    <mergeCell ref="A13:D13"/>
    <mergeCell ref="E13:E30"/>
    <mergeCell ref="G13:I13"/>
    <mergeCell ref="B14:D14"/>
    <mergeCell ref="F14:I14"/>
    <mergeCell ref="B15:D15"/>
    <mergeCell ref="G15:I15"/>
    <mergeCell ref="B16:D17"/>
    <mergeCell ref="A22:D22"/>
    <mergeCell ref="F22:G22"/>
    <mergeCell ref="H22:I22"/>
    <mergeCell ref="F16:I16"/>
    <mergeCell ref="F17:G17"/>
    <mergeCell ref="H17:I17"/>
    <mergeCell ref="B18:D18"/>
    <mergeCell ref="A6:I6"/>
    <mergeCell ref="A7:D7"/>
    <mergeCell ref="E7:E11"/>
    <mergeCell ref="B8:D8"/>
    <mergeCell ref="B9:D9"/>
    <mergeCell ref="F9:G9"/>
    <mergeCell ref="H9:I9"/>
    <mergeCell ref="B10:D10"/>
    <mergeCell ref="H10:I10"/>
    <mergeCell ref="B11:D11"/>
    <mergeCell ref="H11:I11"/>
    <mergeCell ref="A1:I1"/>
    <mergeCell ref="A2:I2"/>
    <mergeCell ref="A3:I3"/>
    <mergeCell ref="A4:I4"/>
    <mergeCell ref="B5:D5"/>
    <mergeCell ref="E5:F5"/>
    <mergeCell ref="G5:I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zoomScaleNormal="100" workbookViewId="0">
      <selection activeCell="A6" sqref="A6:I6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152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153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283">
        <v>44010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A43:I43"/>
    <mergeCell ref="C44:G44"/>
    <mergeCell ref="C45:I46"/>
    <mergeCell ref="A47:I47"/>
    <mergeCell ref="A40:I40"/>
    <mergeCell ref="A41:B41"/>
    <mergeCell ref="C41:D41"/>
    <mergeCell ref="E41:G41"/>
    <mergeCell ref="H41:I41"/>
    <mergeCell ref="A42:I42"/>
    <mergeCell ref="E39:F39"/>
    <mergeCell ref="F27:G27"/>
    <mergeCell ref="H27:I28"/>
    <mergeCell ref="B28:D28"/>
    <mergeCell ref="F28:G28"/>
    <mergeCell ref="B29:D29"/>
    <mergeCell ref="F29:G29"/>
    <mergeCell ref="H29:I30"/>
    <mergeCell ref="B30:D30"/>
    <mergeCell ref="F30:G30"/>
    <mergeCell ref="A31:I31"/>
    <mergeCell ref="A35:I35"/>
    <mergeCell ref="A36:I36"/>
    <mergeCell ref="E37:F37"/>
    <mergeCell ref="A38:I38"/>
    <mergeCell ref="A21:D21"/>
    <mergeCell ref="F21:I21"/>
    <mergeCell ref="B25:D25"/>
    <mergeCell ref="F25:G25"/>
    <mergeCell ref="H25:I26"/>
    <mergeCell ref="B26:D27"/>
    <mergeCell ref="F26:G26"/>
    <mergeCell ref="B23:D23"/>
    <mergeCell ref="F23:I23"/>
    <mergeCell ref="A24:B24"/>
    <mergeCell ref="C24:D24"/>
    <mergeCell ref="F24:I24"/>
    <mergeCell ref="F18:I18"/>
    <mergeCell ref="B19:D19"/>
    <mergeCell ref="F19:I19"/>
    <mergeCell ref="B20:D20"/>
    <mergeCell ref="F20:G20"/>
    <mergeCell ref="H20:I20"/>
    <mergeCell ref="A12:I12"/>
    <mergeCell ref="A13:D13"/>
    <mergeCell ref="E13:E30"/>
    <mergeCell ref="G13:I13"/>
    <mergeCell ref="B14:D14"/>
    <mergeCell ref="F14:I14"/>
    <mergeCell ref="B15:D15"/>
    <mergeCell ref="G15:I15"/>
    <mergeCell ref="B16:D17"/>
    <mergeCell ref="A22:D22"/>
    <mergeCell ref="F22:G22"/>
    <mergeCell ref="H22:I22"/>
    <mergeCell ref="F16:I16"/>
    <mergeCell ref="F17:G17"/>
    <mergeCell ref="H17:I17"/>
    <mergeCell ref="B18:D18"/>
    <mergeCell ref="A6:I6"/>
    <mergeCell ref="A7:D7"/>
    <mergeCell ref="E7:E11"/>
    <mergeCell ref="B8:D8"/>
    <mergeCell ref="B9:D9"/>
    <mergeCell ref="F9:G9"/>
    <mergeCell ref="H9:I9"/>
    <mergeCell ref="B10:D10"/>
    <mergeCell ref="H10:I10"/>
    <mergeCell ref="B11:D11"/>
    <mergeCell ref="H11:I11"/>
    <mergeCell ref="A1:I1"/>
    <mergeCell ref="A2:I2"/>
    <mergeCell ref="A3:I3"/>
    <mergeCell ref="A4:I4"/>
    <mergeCell ref="B5:D5"/>
    <mergeCell ref="E5:F5"/>
    <mergeCell ref="G5:I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zoomScaleNormal="100" workbookViewId="0">
      <selection activeCell="A4" sqref="A4:I4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155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156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283">
        <v>44010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A43:I43"/>
    <mergeCell ref="C44:G44"/>
    <mergeCell ref="C45:I46"/>
    <mergeCell ref="A47:I47"/>
    <mergeCell ref="A40:I40"/>
    <mergeCell ref="A41:B41"/>
    <mergeCell ref="C41:D41"/>
    <mergeCell ref="E41:G41"/>
    <mergeCell ref="H41:I41"/>
    <mergeCell ref="A42:I42"/>
    <mergeCell ref="E39:F39"/>
    <mergeCell ref="F27:G27"/>
    <mergeCell ref="H27:I28"/>
    <mergeCell ref="B28:D28"/>
    <mergeCell ref="F28:G28"/>
    <mergeCell ref="B29:D29"/>
    <mergeCell ref="F29:G29"/>
    <mergeCell ref="H29:I30"/>
    <mergeCell ref="B30:D30"/>
    <mergeCell ref="F30:G30"/>
    <mergeCell ref="A31:I31"/>
    <mergeCell ref="A35:I35"/>
    <mergeCell ref="A36:I36"/>
    <mergeCell ref="E37:F37"/>
    <mergeCell ref="A38:I38"/>
    <mergeCell ref="A21:D21"/>
    <mergeCell ref="F21:I21"/>
    <mergeCell ref="B25:D25"/>
    <mergeCell ref="F25:G25"/>
    <mergeCell ref="H25:I26"/>
    <mergeCell ref="B26:D27"/>
    <mergeCell ref="F26:G26"/>
    <mergeCell ref="B23:D23"/>
    <mergeCell ref="F23:I23"/>
    <mergeCell ref="A24:B24"/>
    <mergeCell ref="C24:D24"/>
    <mergeCell ref="F24:I24"/>
    <mergeCell ref="F18:I18"/>
    <mergeCell ref="B19:D19"/>
    <mergeCell ref="F19:I19"/>
    <mergeCell ref="B20:D20"/>
    <mergeCell ref="F20:G20"/>
    <mergeCell ref="H20:I20"/>
    <mergeCell ref="A12:I12"/>
    <mergeCell ref="A13:D13"/>
    <mergeCell ref="E13:E30"/>
    <mergeCell ref="G13:I13"/>
    <mergeCell ref="B14:D14"/>
    <mergeCell ref="F14:I14"/>
    <mergeCell ref="B15:D15"/>
    <mergeCell ref="G15:I15"/>
    <mergeCell ref="B16:D17"/>
    <mergeCell ref="A22:D22"/>
    <mergeCell ref="F22:G22"/>
    <mergeCell ref="H22:I22"/>
    <mergeCell ref="F16:I16"/>
    <mergeCell ref="F17:G17"/>
    <mergeCell ref="H17:I17"/>
    <mergeCell ref="B18:D18"/>
    <mergeCell ref="A6:I6"/>
    <mergeCell ref="A7:D7"/>
    <mergeCell ref="E7:E11"/>
    <mergeCell ref="B8:D8"/>
    <mergeCell ref="B9:D9"/>
    <mergeCell ref="F9:G9"/>
    <mergeCell ref="H9:I9"/>
    <mergeCell ref="B10:D10"/>
    <mergeCell ref="H10:I10"/>
    <mergeCell ref="B11:D11"/>
    <mergeCell ref="H11:I11"/>
    <mergeCell ref="A1:I1"/>
    <mergeCell ref="A2:I2"/>
    <mergeCell ref="A3:I3"/>
    <mergeCell ref="A4:I4"/>
    <mergeCell ref="B5:D5"/>
    <mergeCell ref="E5:F5"/>
    <mergeCell ref="G5:I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1"/>
  <sheetViews>
    <sheetView zoomScaleNormal="100" workbookViewId="0">
      <selection activeCell="A4" sqref="A4:I4"/>
    </sheetView>
  </sheetViews>
  <sheetFormatPr defaultRowHeight="12.75" x14ac:dyDescent="0.2"/>
  <cols>
    <col min="1" max="1" width="11.5703125" customWidth="1"/>
    <col min="2" max="2" width="14.5703125" customWidth="1"/>
    <col min="3" max="3" width="7.7109375" customWidth="1"/>
    <col min="4" max="4" width="16.85546875" customWidth="1"/>
    <col min="5" max="5" width="3.140625" customWidth="1"/>
    <col min="7" max="7" width="7.85546875" customWidth="1"/>
    <col min="9" max="9" width="16.42578125" customWidth="1"/>
  </cols>
  <sheetData>
    <row r="1" spans="1:63" ht="80.25" customHeight="1" x14ac:dyDescent="0.2">
      <c r="A1" s="181"/>
      <c r="B1" s="182"/>
      <c r="C1" s="182"/>
      <c r="D1" s="182"/>
      <c r="E1" s="182"/>
      <c r="F1" s="182"/>
      <c r="G1" s="182"/>
      <c r="H1" s="182"/>
      <c r="I1" s="18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6.5" customHeight="1" x14ac:dyDescent="0.2">
      <c r="A2" s="184" t="s">
        <v>157</v>
      </c>
      <c r="B2" s="185"/>
      <c r="C2" s="185"/>
      <c r="D2" s="185"/>
      <c r="E2" s="185"/>
      <c r="F2" s="185"/>
      <c r="G2" s="185"/>
      <c r="H2" s="185"/>
      <c r="I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7.45" customHeight="1" x14ac:dyDescent="0.2">
      <c r="A3" s="184" t="s">
        <v>158</v>
      </c>
      <c r="B3" s="185"/>
      <c r="C3" s="185"/>
      <c r="D3" s="185"/>
      <c r="E3" s="185"/>
      <c r="F3" s="185"/>
      <c r="G3" s="185"/>
      <c r="H3" s="185"/>
      <c r="I3" s="18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s="1" customFormat="1" ht="20.100000000000001" customHeight="1" thickBot="1" x14ac:dyDescent="0.25">
      <c r="A4" s="187" t="s">
        <v>1</v>
      </c>
      <c r="B4" s="188"/>
      <c r="C4" s="188"/>
      <c r="D4" s="188"/>
      <c r="E4" s="188"/>
      <c r="F4" s="188"/>
      <c r="G4" s="188"/>
      <c r="H4" s="188"/>
      <c r="I4" s="189"/>
    </row>
    <row r="5" spans="1:63" ht="24.75" customHeight="1" thickBot="1" x14ac:dyDescent="0.25">
      <c r="A5" s="33" t="s">
        <v>49</v>
      </c>
      <c r="B5" s="190" t="s">
        <v>54</v>
      </c>
      <c r="C5" s="190"/>
      <c r="D5" s="190"/>
      <c r="E5" s="190" t="s">
        <v>50</v>
      </c>
      <c r="F5" s="190"/>
      <c r="G5" s="283">
        <v>44010</v>
      </c>
      <c r="H5" s="190"/>
      <c r="I5" s="191"/>
      <c r="J5" s="1"/>
    </row>
    <row r="6" spans="1:63" ht="8.1" customHeight="1" thickBot="1" x14ac:dyDescent="0.25">
      <c r="A6" s="199"/>
      <c r="B6" s="200"/>
      <c r="C6" s="200"/>
      <c r="D6" s="200"/>
      <c r="E6" s="200"/>
      <c r="F6" s="200"/>
      <c r="G6" s="200"/>
      <c r="H6" s="200"/>
      <c r="I6" s="201"/>
      <c r="J6" s="1"/>
    </row>
    <row r="7" spans="1:63" s="6" customFormat="1" ht="15" x14ac:dyDescent="0.25">
      <c r="A7" s="202" t="s">
        <v>2</v>
      </c>
      <c r="B7" s="203"/>
      <c r="C7" s="203"/>
      <c r="D7" s="203"/>
      <c r="E7" s="170"/>
      <c r="F7" s="3" t="s">
        <v>3</v>
      </c>
      <c r="G7" s="2"/>
      <c r="H7" s="2"/>
      <c r="I7" s="4"/>
      <c r="J7" s="5"/>
    </row>
    <row r="8" spans="1:63" s="6" customFormat="1" ht="14.25" x14ac:dyDescent="0.2">
      <c r="A8" s="7" t="s">
        <v>33</v>
      </c>
      <c r="B8" s="204" t="s">
        <v>56</v>
      </c>
      <c r="C8" s="204"/>
      <c r="D8" s="204"/>
      <c r="E8" s="171"/>
      <c r="F8" s="8" t="s">
        <v>4</v>
      </c>
      <c r="G8" s="5"/>
      <c r="H8" s="5"/>
      <c r="I8" s="9"/>
      <c r="J8" s="5"/>
    </row>
    <row r="9" spans="1:63" s="6" customFormat="1" ht="15" x14ac:dyDescent="0.25">
      <c r="A9" s="10" t="s">
        <v>34</v>
      </c>
      <c r="B9" s="204" t="s">
        <v>57</v>
      </c>
      <c r="C9" s="204"/>
      <c r="D9" s="204"/>
      <c r="E9" s="171"/>
      <c r="F9" s="237" t="s">
        <v>51</v>
      </c>
      <c r="G9" s="237"/>
      <c r="H9" s="235">
        <v>43984</v>
      </c>
      <c r="I9" s="236"/>
      <c r="J9" s="5"/>
    </row>
    <row r="10" spans="1:63" s="6" customFormat="1" ht="15" x14ac:dyDescent="0.25">
      <c r="A10" s="10" t="s">
        <v>19</v>
      </c>
      <c r="B10" s="204" t="s">
        <v>58</v>
      </c>
      <c r="C10" s="204"/>
      <c r="D10" s="204"/>
      <c r="E10" s="171"/>
      <c r="F10" s="11" t="s">
        <v>52</v>
      </c>
      <c r="G10" s="5"/>
      <c r="H10" s="192">
        <v>43997</v>
      </c>
      <c r="I10" s="193"/>
      <c r="J10" s="5"/>
    </row>
    <row r="11" spans="1:63" s="6" customFormat="1" ht="15.75" thickBot="1" x14ac:dyDescent="0.3">
      <c r="A11" s="12" t="s">
        <v>5</v>
      </c>
      <c r="B11" s="204" t="s">
        <v>6</v>
      </c>
      <c r="C11" s="204"/>
      <c r="D11" s="204"/>
      <c r="E11" s="172"/>
      <c r="F11" s="11" t="s">
        <v>53</v>
      </c>
      <c r="G11" s="13"/>
      <c r="H11" s="192">
        <v>44006</v>
      </c>
      <c r="I11" s="193"/>
      <c r="J11" s="5"/>
    </row>
    <row r="12" spans="1:63" s="6" customFormat="1" ht="8.1" customHeight="1" thickBot="1" x14ac:dyDescent="0.25">
      <c r="A12" s="197"/>
      <c r="B12" s="170"/>
      <c r="C12" s="170"/>
      <c r="D12" s="170"/>
      <c r="E12" s="170"/>
      <c r="F12" s="170"/>
      <c r="G12" s="170"/>
      <c r="H12" s="170"/>
      <c r="I12" s="198"/>
      <c r="J12" s="5"/>
    </row>
    <row r="13" spans="1:63" s="6" customFormat="1" ht="15" x14ac:dyDescent="0.25">
      <c r="A13" s="277" t="s">
        <v>7</v>
      </c>
      <c r="B13" s="278"/>
      <c r="C13" s="278"/>
      <c r="D13" s="279"/>
      <c r="E13" s="193"/>
      <c r="F13" s="14" t="s">
        <v>32</v>
      </c>
      <c r="G13" s="170">
        <f>'Formularz wniosku-RX Sosnová'!B36</f>
        <v>0</v>
      </c>
      <c r="H13" s="170"/>
      <c r="I13" s="198"/>
      <c r="J13" s="5"/>
    </row>
    <row r="14" spans="1:63" s="6" customFormat="1" ht="14.25" x14ac:dyDescent="0.2">
      <c r="A14" s="7" t="s">
        <v>16</v>
      </c>
      <c r="B14" s="171">
        <f>'Formularz wniosku-RX Sosnová'!A14:E14</f>
        <v>0</v>
      </c>
      <c r="C14" s="171"/>
      <c r="D14" s="193"/>
      <c r="E14" s="193"/>
      <c r="F14" s="259"/>
      <c r="G14" s="171"/>
      <c r="H14" s="171"/>
      <c r="I14" s="193"/>
      <c r="J14" s="5"/>
    </row>
    <row r="15" spans="1:63" s="6" customFormat="1" ht="14.25" x14ac:dyDescent="0.2">
      <c r="A15" s="7" t="s">
        <v>17</v>
      </c>
      <c r="B15" s="171">
        <f>'Formularz wniosku-RX Sosnová'!B20:D20</f>
        <v>0</v>
      </c>
      <c r="C15" s="171"/>
      <c r="D15" s="193"/>
      <c r="E15" s="193"/>
      <c r="F15" s="28" t="s">
        <v>25</v>
      </c>
      <c r="G15" s="171">
        <f>'Formularz wniosku-RX Sosnová'!B39</f>
        <v>0</v>
      </c>
      <c r="H15" s="171"/>
      <c r="I15" s="193"/>
      <c r="J15" s="5"/>
    </row>
    <row r="16" spans="1:63" s="6" customFormat="1" ht="14.25" x14ac:dyDescent="0.2">
      <c r="A16" s="10" t="s">
        <v>18</v>
      </c>
      <c r="B16" s="272" t="str">
        <f>'Formularz wniosku-RX Sosnová'!F23</f>
        <v/>
      </c>
      <c r="C16" s="272"/>
      <c r="D16" s="273"/>
      <c r="E16" s="193"/>
      <c r="F16" s="259"/>
      <c r="G16" s="171"/>
      <c r="H16" s="171"/>
      <c r="I16" s="193"/>
      <c r="J16" s="5"/>
    </row>
    <row r="17" spans="1:10" s="6" customFormat="1" ht="14.25" x14ac:dyDescent="0.2">
      <c r="A17" s="10"/>
      <c r="B17" s="272"/>
      <c r="C17" s="272"/>
      <c r="D17" s="273"/>
      <c r="E17" s="193"/>
      <c r="F17" s="243" t="s">
        <v>26</v>
      </c>
      <c r="G17" s="244"/>
      <c r="H17" s="171">
        <f>'Formularz wniosku-RX Sosnová'!B42</f>
        <v>0</v>
      </c>
      <c r="I17" s="193"/>
      <c r="J17" s="5"/>
    </row>
    <row r="18" spans="1:10" s="6" customFormat="1" ht="15" x14ac:dyDescent="0.25">
      <c r="A18" s="27" t="s">
        <v>19</v>
      </c>
      <c r="B18" s="274">
        <f>'Formularz wniosku-RX Sosnová'!B27:D27</f>
        <v>0</v>
      </c>
      <c r="C18" s="274"/>
      <c r="D18" s="275"/>
      <c r="E18" s="193"/>
      <c r="F18" s="240"/>
      <c r="G18" s="241"/>
      <c r="H18" s="241"/>
      <c r="I18" s="242"/>
      <c r="J18" s="5"/>
    </row>
    <row r="19" spans="1:10" s="6" customFormat="1" ht="15" x14ac:dyDescent="0.25">
      <c r="A19" s="7" t="s">
        <v>21</v>
      </c>
      <c r="B19" s="260">
        <f>'Formularz wniosku-RX Sosnová'!B30:D30</f>
        <v>0</v>
      </c>
      <c r="C19" s="260"/>
      <c r="D19" s="261"/>
      <c r="E19" s="193"/>
      <c r="F19" s="240" t="s">
        <v>8</v>
      </c>
      <c r="G19" s="241"/>
      <c r="H19" s="241"/>
      <c r="I19" s="242"/>
      <c r="J19" s="5"/>
    </row>
    <row r="20" spans="1:10" s="6" customFormat="1" ht="16.5" customHeight="1" x14ac:dyDescent="0.2">
      <c r="A20" s="7" t="s">
        <v>20</v>
      </c>
      <c r="B20" s="270">
        <f>'Formularz wniosku-RX Sosnová'!B33:D33</f>
        <v>0</v>
      </c>
      <c r="C20" s="270"/>
      <c r="D20" s="271"/>
      <c r="E20" s="193"/>
      <c r="F20" s="243" t="s">
        <v>27</v>
      </c>
      <c r="G20" s="244"/>
      <c r="H20" s="171">
        <f>'Formularz wniosku-RX Sosnová'!F51</f>
        <v>0</v>
      </c>
      <c r="I20" s="193"/>
      <c r="J20" s="5"/>
    </row>
    <row r="21" spans="1:10" s="6" customFormat="1" ht="8.1" customHeight="1" x14ac:dyDescent="0.2">
      <c r="A21" s="259"/>
      <c r="B21" s="171"/>
      <c r="C21" s="171"/>
      <c r="D21" s="193"/>
      <c r="E21" s="193"/>
      <c r="F21" s="259"/>
      <c r="G21" s="171"/>
      <c r="H21" s="171"/>
      <c r="I21" s="193"/>
      <c r="J21" s="5"/>
    </row>
    <row r="22" spans="1:10" s="6" customFormat="1" ht="15" x14ac:dyDescent="0.25">
      <c r="A22" s="280" t="s">
        <v>9</v>
      </c>
      <c r="B22" s="281"/>
      <c r="C22" s="281"/>
      <c r="D22" s="282"/>
      <c r="E22" s="193"/>
      <c r="F22" s="243" t="s">
        <v>28</v>
      </c>
      <c r="G22" s="244"/>
      <c r="H22" s="171">
        <f>'Formularz wniosku-RX Sosnová'!B51</f>
        <v>0</v>
      </c>
      <c r="I22" s="193"/>
      <c r="J22" s="5"/>
    </row>
    <row r="23" spans="1:10" s="6" customFormat="1" ht="14.25" x14ac:dyDescent="0.2">
      <c r="A23" s="7" t="s">
        <v>16</v>
      </c>
      <c r="B23" s="171">
        <f>'Formularz wniosku-RX Sosnová'!B14:D14</f>
        <v>0</v>
      </c>
      <c r="C23" s="171"/>
      <c r="D23" s="193"/>
      <c r="E23" s="193"/>
      <c r="F23" s="259"/>
      <c r="G23" s="171"/>
      <c r="H23" s="171"/>
      <c r="I23" s="193"/>
      <c r="J23" s="5"/>
    </row>
    <row r="24" spans="1:10" s="6" customFormat="1" ht="15" x14ac:dyDescent="0.25">
      <c r="A24" s="243" t="s">
        <v>22</v>
      </c>
      <c r="B24" s="244"/>
      <c r="C24" s="192">
        <f>'Formularz wniosku-RX Sosnová'!B17</f>
        <v>0</v>
      </c>
      <c r="D24" s="268"/>
      <c r="E24" s="193"/>
      <c r="F24" s="240" t="s">
        <v>10</v>
      </c>
      <c r="G24" s="241"/>
      <c r="H24" s="241"/>
      <c r="I24" s="242"/>
      <c r="J24" s="5"/>
    </row>
    <row r="25" spans="1:10" s="6" customFormat="1" ht="14.25" x14ac:dyDescent="0.2">
      <c r="A25" s="7" t="s">
        <v>23</v>
      </c>
      <c r="B25" s="171">
        <f>'Formularz wniosku-RX Sosnová'!B20:D20</f>
        <v>0</v>
      </c>
      <c r="C25" s="171"/>
      <c r="D25" s="193"/>
      <c r="E25" s="193"/>
      <c r="F25" s="264"/>
      <c r="G25" s="265"/>
      <c r="H25" s="171"/>
      <c r="I25" s="193"/>
      <c r="J25" s="5"/>
    </row>
    <row r="26" spans="1:10" s="6" customFormat="1" ht="14.25" x14ac:dyDescent="0.2">
      <c r="A26" s="10" t="s">
        <v>24</v>
      </c>
      <c r="B26" s="272">
        <f>'Formularz wniosku-RX Sosnová'!B23</f>
        <v>0</v>
      </c>
      <c r="C26" s="272"/>
      <c r="D26" s="273"/>
      <c r="E26" s="193"/>
      <c r="F26" s="243" t="s">
        <v>29</v>
      </c>
      <c r="G26" s="244"/>
      <c r="H26" s="171"/>
      <c r="I26" s="193"/>
      <c r="J26" s="5"/>
    </row>
    <row r="27" spans="1:10" s="6" customFormat="1" ht="14.25" x14ac:dyDescent="0.2">
      <c r="A27" s="10"/>
      <c r="B27" s="272"/>
      <c r="C27" s="272"/>
      <c r="D27" s="273"/>
      <c r="E27" s="193"/>
      <c r="F27" s="259"/>
      <c r="G27" s="171"/>
      <c r="H27" s="171"/>
      <c r="I27" s="193"/>
      <c r="J27" s="5"/>
    </row>
    <row r="28" spans="1:10" s="6" customFormat="1" ht="14.25" x14ac:dyDescent="0.2">
      <c r="A28" s="27" t="s">
        <v>19</v>
      </c>
      <c r="B28" s="274">
        <f>'Formularz wniosku-RX Sosnová'!B27:D27</f>
        <v>0</v>
      </c>
      <c r="C28" s="274"/>
      <c r="D28" s="275"/>
      <c r="E28" s="193"/>
      <c r="F28" s="243" t="s">
        <v>30</v>
      </c>
      <c r="G28" s="244"/>
      <c r="H28" s="171"/>
      <c r="I28" s="193"/>
      <c r="J28" s="5"/>
    </row>
    <row r="29" spans="1:10" s="6" customFormat="1" ht="14.25" x14ac:dyDescent="0.2">
      <c r="A29" s="27" t="s">
        <v>21</v>
      </c>
      <c r="B29" s="260">
        <f>'Formularz wniosku-RX Sosnová'!B30:D30</f>
        <v>0</v>
      </c>
      <c r="C29" s="260"/>
      <c r="D29" s="261"/>
      <c r="E29" s="193"/>
      <c r="F29" s="259"/>
      <c r="G29" s="171"/>
      <c r="H29" s="192">
        <f>'Formularz wniosku-RX Sosnová'!B54</f>
        <v>0</v>
      </c>
      <c r="I29" s="268"/>
      <c r="J29" s="5"/>
    </row>
    <row r="30" spans="1:10" s="6" customFormat="1" ht="15" thickBot="1" x14ac:dyDescent="0.25">
      <c r="A30" s="12" t="s">
        <v>20</v>
      </c>
      <c r="B30" s="262">
        <f>'Formularz wniosku-RX Sosnová'!B33:D33</f>
        <v>0</v>
      </c>
      <c r="C30" s="262"/>
      <c r="D30" s="263"/>
      <c r="E30" s="196"/>
      <c r="F30" s="266" t="s">
        <v>31</v>
      </c>
      <c r="G30" s="267"/>
      <c r="H30" s="195"/>
      <c r="I30" s="269"/>
      <c r="J30" s="5"/>
    </row>
    <row r="31" spans="1:10" s="6" customFormat="1" ht="8.1" customHeight="1" thickBot="1" x14ac:dyDescent="0.25">
      <c r="A31" s="252"/>
      <c r="B31" s="253"/>
      <c r="C31" s="253"/>
      <c r="D31" s="253"/>
      <c r="E31" s="253"/>
      <c r="F31" s="253"/>
      <c r="G31" s="253"/>
      <c r="H31" s="253"/>
      <c r="I31" s="254"/>
      <c r="J31" s="5"/>
    </row>
    <row r="32" spans="1:10" s="16" customFormat="1" ht="12" customHeight="1" x14ac:dyDescent="0.2">
      <c r="A32" s="67" t="s">
        <v>11</v>
      </c>
      <c r="B32" s="68"/>
      <c r="C32" s="68"/>
      <c r="D32" s="68"/>
      <c r="E32" s="68"/>
      <c r="F32" s="68"/>
      <c r="G32" s="68"/>
      <c r="H32" s="68"/>
      <c r="I32" s="69"/>
      <c r="J32" s="15"/>
    </row>
    <row r="33" spans="1:10" s="16" customFormat="1" ht="14.25" x14ac:dyDescent="0.2">
      <c r="A33" s="70"/>
      <c r="B33" s="71"/>
      <c r="C33" s="71"/>
      <c r="D33" s="71"/>
      <c r="E33" s="71"/>
      <c r="F33" s="71"/>
      <c r="G33" s="71"/>
      <c r="H33" s="71"/>
      <c r="I33" s="72"/>
      <c r="J33" s="15"/>
    </row>
    <row r="34" spans="1:10" s="16" customFormat="1" ht="15" thickBot="1" x14ac:dyDescent="0.25">
      <c r="A34" s="73"/>
      <c r="B34" s="74"/>
      <c r="C34" s="74"/>
      <c r="D34" s="74"/>
      <c r="E34" s="74"/>
      <c r="F34" s="74"/>
      <c r="G34" s="74"/>
      <c r="H34" s="74"/>
      <c r="I34" s="75"/>
      <c r="J34" s="15"/>
    </row>
    <row r="35" spans="1:10" s="16" customFormat="1" ht="8.1" customHeight="1" thickBot="1" x14ac:dyDescent="0.25">
      <c r="A35" s="231"/>
      <c r="B35" s="232"/>
      <c r="C35" s="232"/>
      <c r="D35" s="232"/>
      <c r="E35" s="232"/>
      <c r="F35" s="232"/>
      <c r="G35" s="232"/>
      <c r="H35" s="232"/>
      <c r="I35" s="233"/>
      <c r="J35" s="15"/>
    </row>
    <row r="36" spans="1:10" s="16" customFormat="1" ht="18.7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34"/>
      <c r="J36" s="15"/>
    </row>
    <row r="37" spans="1:10" s="16" customFormat="1" ht="14.25" x14ac:dyDescent="0.2">
      <c r="A37" s="20" t="s">
        <v>36</v>
      </c>
      <c r="B37" s="30">
        <f>'Formularz wniosku-RX Sosnová'!F36</f>
        <v>0</v>
      </c>
      <c r="C37" s="15" t="s">
        <v>38</v>
      </c>
      <c r="D37" s="30">
        <f>'Formularz wniosku-RX Sosnová'!F39</f>
        <v>0</v>
      </c>
      <c r="E37" s="239" t="s">
        <v>48</v>
      </c>
      <c r="F37" s="239"/>
      <c r="G37" s="30">
        <f>'Formularz wniosku-RX Sosnová'!F42</f>
        <v>2000</v>
      </c>
      <c r="H37" s="15" t="s">
        <v>43</v>
      </c>
      <c r="I37" s="31">
        <f>'Formularz wniosku-RX Sosnová'!I45</f>
        <v>0</v>
      </c>
      <c r="J37" s="15"/>
    </row>
    <row r="38" spans="1:10" s="16" customFormat="1" ht="14.25" x14ac:dyDescent="0.2">
      <c r="A38" s="258"/>
      <c r="B38" s="230"/>
      <c r="C38" s="230"/>
      <c r="D38" s="230"/>
      <c r="E38" s="230"/>
      <c r="F38" s="230"/>
      <c r="G38" s="230"/>
      <c r="H38" s="230"/>
      <c r="I38" s="238"/>
      <c r="J38" s="15"/>
    </row>
    <row r="39" spans="1:10" s="16" customFormat="1" ht="14.25" x14ac:dyDescent="0.2">
      <c r="A39" s="20" t="s">
        <v>39</v>
      </c>
      <c r="B39" s="30">
        <f>'Formularz wniosku-RX Sosnová'!D45</f>
        <v>0</v>
      </c>
      <c r="C39" s="15" t="s">
        <v>12</v>
      </c>
      <c r="D39" s="30">
        <f>'Formularz wniosku-RX Sosnová'!B45</f>
        <v>0</v>
      </c>
      <c r="E39" s="239" t="s">
        <v>40</v>
      </c>
      <c r="F39" s="239"/>
      <c r="G39" s="30">
        <f>'Formularz wniosku-RX Sosnová'!F45</f>
        <v>0</v>
      </c>
      <c r="H39" s="15"/>
      <c r="I39" s="21"/>
      <c r="J39" s="15"/>
    </row>
    <row r="40" spans="1:10" s="16" customFormat="1" ht="14.25" x14ac:dyDescent="0.2">
      <c r="A40" s="258"/>
      <c r="B40" s="230"/>
      <c r="C40" s="230"/>
      <c r="D40" s="230"/>
      <c r="E40" s="230"/>
      <c r="F40" s="230"/>
      <c r="G40" s="230"/>
      <c r="H40" s="230"/>
      <c r="I40" s="238"/>
      <c r="J40" s="15"/>
    </row>
    <row r="41" spans="1:10" s="16" customFormat="1" ht="14.25" x14ac:dyDescent="0.2">
      <c r="A41" s="255" t="s">
        <v>41</v>
      </c>
      <c r="B41" s="239"/>
      <c r="C41" s="230">
        <f>'Formularz wniosku-RX Sosnová'!B48</f>
        <v>0</v>
      </c>
      <c r="D41" s="230"/>
      <c r="E41" s="230" t="s">
        <v>42</v>
      </c>
      <c r="F41" s="230"/>
      <c r="G41" s="230"/>
      <c r="H41" s="230">
        <f>'Formularz wniosku-RX Sosnová'!F48</f>
        <v>0</v>
      </c>
      <c r="I41" s="238"/>
      <c r="J41" s="15"/>
    </row>
    <row r="42" spans="1:10" s="16" customFormat="1" ht="15" thickBot="1" x14ac:dyDescent="0.25">
      <c r="A42" s="245"/>
      <c r="B42" s="246"/>
      <c r="C42" s="246"/>
      <c r="D42" s="246"/>
      <c r="E42" s="246"/>
      <c r="F42" s="246"/>
      <c r="G42" s="246"/>
      <c r="H42" s="246"/>
      <c r="I42" s="247"/>
      <c r="J42" s="15"/>
    </row>
    <row r="43" spans="1:10" s="15" customFormat="1" ht="8.1" customHeight="1" thickBot="1" x14ac:dyDescent="0.25">
      <c r="A43" s="231"/>
      <c r="B43" s="232"/>
      <c r="C43" s="232"/>
      <c r="D43" s="232"/>
      <c r="E43" s="232"/>
      <c r="F43" s="232"/>
      <c r="G43" s="232"/>
      <c r="H43" s="232"/>
      <c r="I43" s="234"/>
    </row>
    <row r="44" spans="1:10" s="15" customFormat="1" ht="15" thickBot="1" x14ac:dyDescent="0.25">
      <c r="A44" s="17" t="s">
        <v>44</v>
      </c>
      <c r="B44" s="29">
        <f>'Formularz wniosku-RX Sosnová'!F54</f>
        <v>0</v>
      </c>
      <c r="C44" s="276" t="s">
        <v>45</v>
      </c>
      <c r="D44" s="276"/>
      <c r="E44" s="276"/>
      <c r="F44" s="276"/>
      <c r="G44" s="276"/>
      <c r="H44" s="76" t="s">
        <v>145</v>
      </c>
      <c r="I44" s="81">
        <f>'Formularz wniosku-RX Sosnová'!I14</f>
        <v>0</v>
      </c>
    </row>
    <row r="45" spans="1:10" s="16" customFormat="1" ht="14.25" x14ac:dyDescent="0.2">
      <c r="A45" s="20" t="s">
        <v>46</v>
      </c>
      <c r="B45" s="30">
        <f>'Formularz wniosku-RX Sosnová'!H54</f>
        <v>0</v>
      </c>
      <c r="C45" s="248">
        <f>'Formularz wniosku-RX Sosnová'!D56</f>
        <v>0</v>
      </c>
      <c r="D45" s="248"/>
      <c r="E45" s="248"/>
      <c r="F45" s="248"/>
      <c r="G45" s="248"/>
      <c r="H45" s="248"/>
      <c r="I45" s="249"/>
    </row>
    <row r="46" spans="1:10" s="16" customFormat="1" ht="15" thickBot="1" x14ac:dyDescent="0.25">
      <c r="A46" s="23" t="s">
        <v>47</v>
      </c>
      <c r="B46" s="32">
        <f>'Formularz wniosku-RX Sosnová'!B56</f>
        <v>0</v>
      </c>
      <c r="C46" s="250"/>
      <c r="D46" s="250"/>
      <c r="E46" s="250"/>
      <c r="F46" s="250"/>
      <c r="G46" s="250"/>
      <c r="H46" s="250"/>
      <c r="I46" s="251"/>
    </row>
    <row r="47" spans="1:10" s="16" customFormat="1" ht="15" thickBot="1" x14ac:dyDescent="0.25">
      <c r="A47" s="245"/>
      <c r="B47" s="246"/>
      <c r="C47" s="246"/>
      <c r="D47" s="246"/>
      <c r="E47" s="246"/>
      <c r="F47" s="246"/>
      <c r="G47" s="246"/>
      <c r="H47" s="246"/>
      <c r="I47" s="247"/>
    </row>
    <row r="48" spans="1:10" s="16" customFormat="1" ht="14.25" x14ac:dyDescent="0.2">
      <c r="A48" s="17" t="s">
        <v>13</v>
      </c>
      <c r="B48" s="18"/>
      <c r="C48" s="18"/>
      <c r="D48" s="26"/>
      <c r="E48" s="18"/>
      <c r="F48" s="18"/>
      <c r="G48" s="18"/>
      <c r="H48" s="18"/>
      <c r="I48" s="19"/>
    </row>
    <row r="49" spans="1:9" s="16" customFormat="1" ht="14.25" x14ac:dyDescent="0.2">
      <c r="A49" s="20" t="s">
        <v>14</v>
      </c>
      <c r="B49" s="15"/>
      <c r="C49" s="15"/>
      <c r="D49" s="1"/>
      <c r="E49" s="15"/>
      <c r="F49" s="15"/>
      <c r="G49" s="15"/>
      <c r="H49" s="15"/>
      <c r="I49" s="21"/>
    </row>
    <row r="50" spans="1:9" s="16" customFormat="1" ht="15" thickBot="1" x14ac:dyDescent="0.25">
      <c r="A50" s="23" t="s">
        <v>15</v>
      </c>
      <c r="B50" s="24"/>
      <c r="C50" s="24"/>
      <c r="D50" s="24"/>
      <c r="E50" s="24"/>
      <c r="F50" s="24"/>
      <c r="G50" s="24"/>
      <c r="H50" s="24"/>
      <c r="I50" s="25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</sheetData>
  <mergeCells count="77">
    <mergeCell ref="A43:I43"/>
    <mergeCell ref="C44:G44"/>
    <mergeCell ref="C45:I46"/>
    <mergeCell ref="A47:I47"/>
    <mergeCell ref="A40:I40"/>
    <mergeCell ref="A41:B41"/>
    <mergeCell ref="C41:D41"/>
    <mergeCell ref="E41:G41"/>
    <mergeCell ref="H41:I41"/>
    <mergeCell ref="A42:I42"/>
    <mergeCell ref="E39:F39"/>
    <mergeCell ref="F27:G27"/>
    <mergeCell ref="H27:I28"/>
    <mergeCell ref="B28:D28"/>
    <mergeCell ref="F28:G28"/>
    <mergeCell ref="B29:D29"/>
    <mergeCell ref="F29:G29"/>
    <mergeCell ref="H29:I30"/>
    <mergeCell ref="B30:D30"/>
    <mergeCell ref="F30:G30"/>
    <mergeCell ref="A31:I31"/>
    <mergeCell ref="A35:I35"/>
    <mergeCell ref="A36:I36"/>
    <mergeCell ref="E37:F37"/>
    <mergeCell ref="A38:I38"/>
    <mergeCell ref="A21:D21"/>
    <mergeCell ref="F21:I21"/>
    <mergeCell ref="B25:D25"/>
    <mergeCell ref="F25:G25"/>
    <mergeCell ref="H25:I26"/>
    <mergeCell ref="B26:D27"/>
    <mergeCell ref="F26:G26"/>
    <mergeCell ref="B23:D23"/>
    <mergeCell ref="F23:I23"/>
    <mergeCell ref="A24:B24"/>
    <mergeCell ref="C24:D24"/>
    <mergeCell ref="F24:I24"/>
    <mergeCell ref="F18:I18"/>
    <mergeCell ref="B19:D19"/>
    <mergeCell ref="F19:I19"/>
    <mergeCell ref="B20:D20"/>
    <mergeCell ref="F20:G20"/>
    <mergeCell ref="H20:I20"/>
    <mergeCell ref="A12:I12"/>
    <mergeCell ref="A13:D13"/>
    <mergeCell ref="E13:E30"/>
    <mergeCell ref="G13:I13"/>
    <mergeCell ref="B14:D14"/>
    <mergeCell ref="F14:I14"/>
    <mergeCell ref="B15:D15"/>
    <mergeCell ref="G15:I15"/>
    <mergeCell ref="B16:D17"/>
    <mergeCell ref="A22:D22"/>
    <mergeCell ref="F22:G22"/>
    <mergeCell ref="H22:I22"/>
    <mergeCell ref="F16:I16"/>
    <mergeCell ref="F17:G17"/>
    <mergeCell ref="H17:I17"/>
    <mergeCell ref="B18:D18"/>
    <mergeCell ref="A6:I6"/>
    <mergeCell ref="A7:D7"/>
    <mergeCell ref="E7:E11"/>
    <mergeCell ref="B8:D8"/>
    <mergeCell ref="B9:D9"/>
    <mergeCell ref="F9:G9"/>
    <mergeCell ref="H9:I9"/>
    <mergeCell ref="B10:D10"/>
    <mergeCell ref="H10:I10"/>
    <mergeCell ref="B11:D11"/>
    <mergeCell ref="H11:I11"/>
    <mergeCell ref="A1:I1"/>
    <mergeCell ref="A2:I2"/>
    <mergeCell ref="A3:I3"/>
    <mergeCell ref="A4:I4"/>
    <mergeCell ref="B5:D5"/>
    <mergeCell ref="E5:F5"/>
    <mergeCell ref="G5:I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paperSize="9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  Informacje o aplikacji</vt:lpstr>
      <vt:lpstr>Formularz wniosku-RX Sosnová</vt:lpstr>
      <vt:lpstr>OPŁATY STARTOWE-WEDŁUG W.WYŚCIG</vt:lpstr>
      <vt:lpstr>2D-CEZ+MCR+CTHV+MC+RX-CUP-tisk</vt:lpstr>
      <vt:lpstr>1D-CEZ+MCR+CTHV+MC+RX-CUP-tisk</vt:lpstr>
      <vt:lpstr>2D-MCR+CTHV+MC+RX-CUP-tisk</vt:lpstr>
      <vt:lpstr>1D-MCR+CTHV+MC+RX-CUP-tisk</vt:lpstr>
      <vt:lpstr>1D-VOLNÝ+MC+RX-CUP-tisK</vt:lpstr>
      <vt:lpstr>1D-KLUBOVÝ+MC+RX-CUP-tisk</vt:lpstr>
      <vt:lpstr>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2020-05-20T07:19:41Z</cp:lastPrinted>
  <dcterms:created xsi:type="dcterms:W3CDTF">2020-05-08T08:25:50Z</dcterms:created>
  <dcterms:modified xsi:type="dcterms:W3CDTF">2020-05-20T07:22:50Z</dcterms:modified>
</cp:coreProperties>
</file>